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50" windowWidth="12240" windowHeight="6030" tabRatio="1000" activeTab="5"/>
  </bookViews>
  <sheets>
    <sheet name="ABRIL" sheetId="4" r:id="rId1"/>
    <sheet name="ABRIL " sheetId="12" r:id="rId2"/>
    <sheet name="ABRIL." sheetId="1" r:id="rId3"/>
    <sheet name="MAYO 1" sheetId="15" r:id="rId4"/>
    <sheet name="MAYO2" sheetId="14" r:id="rId5"/>
    <sheet name="MAYO 3" sheetId="16" r:id="rId6"/>
    <sheet name="junio" sheetId="17" r:id="rId7"/>
    <sheet name="junio1" sheetId="18" r:id="rId8"/>
    <sheet name="junio2" sheetId="19" r:id="rId9"/>
    <sheet name="julio" sheetId="20" r:id="rId10"/>
    <sheet name="juli01" sheetId="21" r:id="rId11"/>
    <sheet name="julio2" sheetId="22" r:id="rId12"/>
    <sheet name="ago" sheetId="23" r:id="rId13"/>
    <sheet name="ago1" sheetId="24" r:id="rId14"/>
    <sheet name="ago2" sheetId="25" r:id="rId15"/>
    <sheet name="sep" sheetId="26" r:id="rId16"/>
    <sheet name="sep1" sheetId="29" r:id="rId17"/>
    <sheet name="sep2" sheetId="30" r:id="rId18"/>
    <sheet name="OCT" sheetId="31" r:id="rId19"/>
    <sheet name="OCT 1" sheetId="32" r:id="rId20"/>
    <sheet name="OCT2" sheetId="33" r:id="rId21"/>
    <sheet name="DIC" sheetId="34" r:id="rId22"/>
    <sheet name="DIC1" sheetId="35" r:id="rId23"/>
    <sheet name="DIC2" sheetId="36" r:id="rId24"/>
    <sheet name="Hoja3" sheetId="28" r:id="rId25"/>
  </sheets>
  <calcPr calcId="144525"/>
</workbook>
</file>

<file path=xl/calcChain.xml><?xml version="1.0" encoding="utf-8"?>
<calcChain xmlns="http://schemas.openxmlformats.org/spreadsheetml/2006/main">
  <c r="H37" i="34"/>
  <c r="E22" i="36" l="1"/>
  <c r="E20"/>
  <c r="E14"/>
  <c r="G16" s="1"/>
  <c r="C11"/>
  <c r="G18" i="35"/>
  <c r="F15"/>
  <c r="F14"/>
  <c r="H11" i="34"/>
  <c r="G23" i="36"/>
  <c r="F16" i="35"/>
  <c r="F59" i="34"/>
  <c r="H58" s="1"/>
  <c r="F31"/>
  <c r="F17"/>
  <c r="F12"/>
  <c r="F19" i="35" l="1"/>
  <c r="H55" i="34"/>
  <c r="G26" i="36"/>
  <c r="C11" i="33"/>
  <c r="H37" i="31"/>
  <c r="E22" i="33"/>
  <c r="E21"/>
  <c r="E20"/>
  <c r="E14"/>
  <c r="F19" i="32"/>
  <c r="F16"/>
  <c r="F14"/>
  <c r="H11" i="31"/>
  <c r="H55"/>
  <c r="E23" i="33"/>
  <c r="G24"/>
  <c r="G16"/>
  <c r="F15" i="32"/>
  <c r="F59" i="31"/>
  <c r="H58" s="1"/>
  <c r="F31"/>
  <c r="F17"/>
  <c r="F12"/>
  <c r="G27" i="33" l="1"/>
  <c r="E23" i="30"/>
  <c r="E22"/>
  <c r="E21"/>
  <c r="E19"/>
  <c r="E14"/>
  <c r="C11"/>
  <c r="F18" i="29"/>
  <c r="F15"/>
  <c r="F14"/>
  <c r="H55" i="26"/>
  <c r="H54" i="23"/>
  <c r="H37" i="26"/>
  <c r="G24" i="30" l="1"/>
  <c r="G16"/>
  <c r="F19" i="29"/>
  <c r="F59" i="26"/>
  <c r="H58" s="1"/>
  <c r="F31"/>
  <c r="F17"/>
  <c r="F12"/>
  <c r="H11" l="1"/>
  <c r="G27" i="30"/>
  <c r="E23" i="25"/>
  <c r="E22"/>
  <c r="E21"/>
  <c r="E20"/>
  <c r="E19"/>
  <c r="E14"/>
  <c r="C11"/>
  <c r="F31" i="23"/>
  <c r="F16" i="24"/>
  <c r="F14"/>
  <c r="H37" i="23"/>
  <c r="G24" i="25" l="1"/>
  <c r="G16"/>
  <c r="F15" i="24"/>
  <c r="F19"/>
  <c r="F58" i="23"/>
  <c r="H57" s="1"/>
  <c r="F17"/>
  <c r="F12"/>
  <c r="H11"/>
  <c r="G27" i="25" l="1"/>
  <c r="E21" i="22"/>
  <c r="E20"/>
  <c r="E19"/>
  <c r="E14"/>
  <c r="C11"/>
  <c r="F18" i="21"/>
  <c r="F15"/>
  <c r="F14"/>
  <c r="H37" i="20"/>
  <c r="H53"/>
  <c r="G16" i="22"/>
  <c r="F19" i="21"/>
  <c r="F57" i="20"/>
  <c r="H56" s="1"/>
  <c r="F31"/>
  <c r="F17"/>
  <c r="F12"/>
  <c r="H11" s="1"/>
  <c r="H37" i="17" l="1"/>
  <c r="G23" i="22" s="1"/>
  <c r="G26" s="1"/>
  <c r="G16" i="19"/>
  <c r="E21"/>
  <c r="E14"/>
  <c r="C11"/>
  <c r="F17" i="18"/>
  <c r="F14"/>
  <c r="F57" i="17"/>
  <c r="H53" l="1"/>
  <c r="E19" i="19"/>
  <c r="G23" s="1"/>
  <c r="G26" s="1"/>
  <c r="F15" i="18"/>
  <c r="F19" s="1"/>
  <c r="H56" i="17"/>
  <c r="F31"/>
  <c r="F17"/>
  <c r="F12"/>
  <c r="H11" l="1"/>
  <c r="G26" i="16"/>
  <c r="G23"/>
  <c r="E21"/>
  <c r="E20"/>
  <c r="E14"/>
  <c r="C11"/>
  <c r="F17" i="14"/>
  <c r="F14"/>
  <c r="H56" i="15"/>
  <c r="H37"/>
  <c r="F12"/>
  <c r="F17"/>
  <c r="F31"/>
  <c r="H11" l="1"/>
  <c r="G16" i="16"/>
  <c r="F57" i="15"/>
  <c r="F15" i="14"/>
  <c r="F19"/>
  <c r="H53" i="15" l="1"/>
  <c r="F14" i="12"/>
  <c r="F57" i="4"/>
  <c r="C11" i="1" l="1"/>
  <c r="F16" i="12"/>
  <c r="F15"/>
  <c r="H37" i="4"/>
  <c r="F31"/>
  <c r="F17"/>
  <c r="E19" i="1" l="1"/>
  <c r="H53" i="4"/>
  <c r="F18" i="12"/>
  <c r="F12" i="4" l="1"/>
  <c r="H11" s="1"/>
  <c r="F47" l="1"/>
  <c r="E14" i="1" l="1"/>
  <c r="G16" s="1"/>
  <c r="G25" l="1"/>
  <c r="G22" l="1"/>
</calcChain>
</file>

<file path=xl/sharedStrings.xml><?xml version="1.0" encoding="utf-8"?>
<sst xmlns="http://schemas.openxmlformats.org/spreadsheetml/2006/main" count="701" uniqueCount="132">
  <si>
    <t>INGRESOS DEL MES</t>
  </si>
  <si>
    <t>EGRESOS DEL MES</t>
  </si>
  <si>
    <t>GASTO CORRIENTE</t>
  </si>
  <si>
    <t>TOTAL EGRESOS MENSUALES</t>
  </si>
  <si>
    <t>RESULTADO MENSUAL</t>
  </si>
  <si>
    <t>PROPIOS</t>
  </si>
  <si>
    <t>a) Derechos</t>
  </si>
  <si>
    <t>b) Aprovechamientos</t>
  </si>
  <si>
    <t>c) Otros</t>
  </si>
  <si>
    <t>PARTICIPACIONES</t>
  </si>
  <si>
    <t>INGRESOS EXTRAORDINARIOS</t>
  </si>
  <si>
    <t>OBRA PUBLICA</t>
  </si>
  <si>
    <t>OBRAS Y SERVICIOS</t>
  </si>
  <si>
    <t>1000 Servicios Personales</t>
  </si>
  <si>
    <t>2000 Materiales y Suministros</t>
  </si>
  <si>
    <t>3000 Servicios Generales</t>
  </si>
  <si>
    <t>4000 Transferencias</t>
  </si>
  <si>
    <t>6000 Obras Públicas</t>
  </si>
  <si>
    <t>OTROS</t>
  </si>
  <si>
    <t>TOTAL INGRESOS MENSUALES</t>
  </si>
  <si>
    <t>TOTAL</t>
  </si>
  <si>
    <t>ELABORÓ</t>
  </si>
  <si>
    <t>AUTORIZÓ</t>
  </si>
  <si>
    <t>NOMBRE DE AUTORIDAD MUNICIPAL:</t>
  </si>
  <si>
    <t>IMPORTE</t>
  </si>
  <si>
    <t xml:space="preserve">INGRESOS PROPIOS </t>
  </si>
  <si>
    <t>CONCEPTO</t>
  </si>
  <si>
    <t>NUMERO</t>
  </si>
  <si>
    <t>Participaciones</t>
  </si>
  <si>
    <t>H JUNTA MUNICIPAL DE CONSTITUCION</t>
  </si>
  <si>
    <t>H. JUNTA MUNICIPAL DE CONSTITUCION</t>
  </si>
  <si>
    <t>ELABORO</t>
  </si>
  <si>
    <t>C. SERGIO R. TE CAU</t>
  </si>
  <si>
    <t>C. BARTOLO HERNANDEZ FELIX</t>
  </si>
  <si>
    <t>TESORERO</t>
  </si>
  <si>
    <t>AUTORIZO</t>
  </si>
  <si>
    <t>PDTE. JUNTA MPAL.</t>
  </si>
  <si>
    <t>5000 Bienes Muebles e Inmuebles e Intangibles</t>
  </si>
  <si>
    <t xml:space="preserve">SALDO FINAL:  </t>
  </si>
  <si>
    <t>C SERGIO R. TE CAU</t>
  </si>
  <si>
    <t>PDTE. H. JUNTA MPAL.</t>
  </si>
  <si>
    <t xml:space="preserve"> MOVIMIENTO DE EFECTIVO DEL MES DE  ABRIL DEL 2013</t>
  </si>
  <si>
    <t>SALDO DEL MES ANTERIOR 31 DE  MARZO DEL 2013</t>
  </si>
  <si>
    <t>a) Municipal</t>
  </si>
  <si>
    <t>b) Estatal</t>
  </si>
  <si>
    <t>a)Comisario (Municipal)</t>
  </si>
  <si>
    <t>b)Comisarios (estatal)</t>
  </si>
  <si>
    <t>c) Anticipo de participaciones</t>
  </si>
  <si>
    <t>INVERSION PUBLICA</t>
  </si>
  <si>
    <t>Obra Publica</t>
  </si>
  <si>
    <t>Anticipo de participaciones</t>
  </si>
  <si>
    <t>a) Dev. Por recaudacion de catastro del mes de marzo</t>
  </si>
  <si>
    <t>b) Dev. Por recaudacion de agua potable del mes de marzo</t>
  </si>
  <si>
    <t>c) Interes ganados</t>
  </si>
  <si>
    <t>PARTICIPACION</t>
  </si>
  <si>
    <t xml:space="preserve">ESTATAL </t>
  </si>
  <si>
    <t>MUNICIPAL</t>
  </si>
  <si>
    <t xml:space="preserve">NOTA </t>
  </si>
  <si>
    <t>Se deposito al H. Ayuntamiento x recaud.   agua e inpuesto predial, marzo</t>
  </si>
  <si>
    <t>SALDO AL 30  DE ABRIL  DEL 2013</t>
  </si>
  <si>
    <t>CAJA</t>
  </si>
  <si>
    <t>BANCO</t>
  </si>
  <si>
    <t>CUENTA</t>
  </si>
  <si>
    <t>AHORRO</t>
  </si>
  <si>
    <t>FISCAL</t>
  </si>
  <si>
    <t>RESUMEN DE INGRESOS DEL MES DE ABRIL    DEL  AÑO 2013</t>
  </si>
  <si>
    <t>INFORME FINANCIERO DE PARTICIPACIONES DEL MES DE  ABRIL DEL 2013</t>
  </si>
  <si>
    <t>TESORERIA</t>
  </si>
  <si>
    <t>Gasto pendiente de comprobar del cheque 1305</t>
  </si>
  <si>
    <t xml:space="preserve"> MOVIMIENTO DE EFECTIVO DEL MES DE  MAYO DEL 2013</t>
  </si>
  <si>
    <t>SALDO DEL MES ANTERIOR  AL 30 DE ABRIL DEL 2013</t>
  </si>
  <si>
    <t>a) Dev. Por recaudacion de catastro del mes de  ABRIL</t>
  </si>
  <si>
    <t>b) Dev. Por recaudacion de agua potable del mes de ABRIL</t>
  </si>
  <si>
    <t>Se deposito al H. Ayuntamiento x recaud.   agua e inpuesto predial, Abril</t>
  </si>
  <si>
    <t>SALDO AL 31  DE MAYO  DEL 2013</t>
  </si>
  <si>
    <t>RESUMEN DE INGRESOS DEL MES DE MAYO    DEL  AÑO 2013</t>
  </si>
  <si>
    <t>PARTICIPACION DE OBRAS</t>
  </si>
  <si>
    <t>DEP. H AYUNTAMIENTO</t>
  </si>
  <si>
    <t>GTO. X COMPROBAR</t>
  </si>
  <si>
    <t>INFORME FINANCIERO DE PARTICIPACIONES DEL MES DE  MAYO DEL 2013</t>
  </si>
  <si>
    <t>Gasto pendiente de comprobar del cheque 1323</t>
  </si>
  <si>
    <t>INFORME FINANCIERO DE PARTICIPACIONES DEL MES DE  JUNIO DEL 2013</t>
  </si>
  <si>
    <t>RESUMEN DE INGRESOS DEL MES DE JUNIO   DEL  AÑO 2013</t>
  </si>
  <si>
    <t xml:space="preserve"> MOVIMIENTO DE EFECTIVO DEL MES DE  JUNIO DEL 2013</t>
  </si>
  <si>
    <t>SALDO DEL MES ANTERIOR  AL 30 DE  MAYO DEL 2013</t>
  </si>
  <si>
    <t>a) Dev. Por recaudacion de catastro de meses anteriores</t>
  </si>
  <si>
    <t>b) Dev. Por recaudacion de agua potable del mes de mayo</t>
  </si>
  <si>
    <t>OBRAS Y SERVICIOS(inversion publica)</t>
  </si>
  <si>
    <t>Se deposito al H. Ayuntamiento x recaud.   agua e inpuesto predial, mayo</t>
  </si>
  <si>
    <t xml:space="preserve"> MOVIMIENTO DE EFECTIVO DEL MES DE  JULIO DEL 2013</t>
  </si>
  <si>
    <t>SALDO DEL MES ANTERIOR  AL 30 DE  JUNIO DEL 2013</t>
  </si>
  <si>
    <t>RESUMEN DE INGRESOS DEL MES DE JULIO   DEL  AÑO 2013</t>
  </si>
  <si>
    <t>INFORME FINANCIERO DE PARTICIPACIONES DEL MES DE  JULIO DEL 2013</t>
  </si>
  <si>
    <t>SALDO AL 31  DE JULIO  DEL 2013</t>
  </si>
  <si>
    <t>Se deposito al H. Ayuntamiento x recaud.   agua e inpuesto predial, JUNIO</t>
  </si>
  <si>
    <t xml:space="preserve">SALDO INICIAL:  </t>
  </si>
  <si>
    <t xml:space="preserve"> MOVIMIENTO DE EFECTIVO DEL MES DE  AGOSTO DEL 2013</t>
  </si>
  <si>
    <t>SALDO DEL MES ANTERIOR  AL 31 DE  JULIO DEL 2013</t>
  </si>
  <si>
    <t>RESUMEN DE INGRESOS DEL MES DE AGOSTO   DEL  AÑO 2013</t>
  </si>
  <si>
    <t>INFORME FINANCIERO DE PARTICIPACIONES DEL MES DE  AGOSTO DEL 2013</t>
  </si>
  <si>
    <t>b) Dev. Por recaudacion de agua potable del mes de JULIO</t>
  </si>
  <si>
    <t>Se deposito para  ahorro de aguinaldo a la cuenta 0188006962</t>
  </si>
  <si>
    <t>SALDO AL 31  DE AGOSTO  DEL 2013</t>
  </si>
  <si>
    <t>Se deposito al H. Ayuntamiento x recaud.   de inpuesto predial, AGOSTO</t>
  </si>
  <si>
    <t>Se deposito al H. Ayuntamiento x recaud.   agua  julio</t>
  </si>
  <si>
    <t>AHORRO AGUINALDO</t>
  </si>
  <si>
    <t xml:space="preserve"> MOVIMIENTO DE EFECTIVO DEL MES DE  SEPTIEMBRE  2013</t>
  </si>
  <si>
    <t>SALDO DEL MES ANTERIOR  AL 31 DE  AGOSTO DEL 2013</t>
  </si>
  <si>
    <t>b) Dev. Por recaudacion de agua potable del mes de AGOSTO</t>
  </si>
  <si>
    <t>a) Dev. Por recaudacion de catastro deL mes de agosto</t>
  </si>
  <si>
    <t>Se deposito al H. Ayuntamiento x recaud.   de inpuesto predial, septiembre</t>
  </si>
  <si>
    <t>Se deposito al H. Ayuntamiento x recaud.   agua  agosto</t>
  </si>
  <si>
    <t>gasto no comprobado de nomina por robo</t>
  </si>
  <si>
    <t>RESUMEN DE INGRESOS DEL MES DE  SEPTIEMBRE   DEL  AÑO 2013</t>
  </si>
  <si>
    <t>INFORME FINANCIERO DE PARTICIPACIONES DEL MES DE  SEPTIEMBRE DEL 2013</t>
  </si>
  <si>
    <t xml:space="preserve"> MOVIMIENTO DE EFECTIVO DEL MES DE  OCTUBRE  2013</t>
  </si>
  <si>
    <t>SALDO DEL MES ANTERIOR  AL 30 DE  SEPTIEMBRE DEL 2013</t>
  </si>
  <si>
    <t>SALDO AL 31  DE  OCTUBRE  DEL 2013</t>
  </si>
  <si>
    <t>SALDO AL 30 DE SEPRIEMBRE  DEL 2013</t>
  </si>
  <si>
    <t>Se deposito al H. Ayuntamiento x recaud.  De agua sept</t>
  </si>
  <si>
    <t>RESUMEN DE INGRESOS DEL MES DE  OCTUBRE DEL  AÑO 2013</t>
  </si>
  <si>
    <t>INFORME FINANCIERO DE PARTICIPACIONES DEL MES DE  OCTUBRE DEL 2013</t>
  </si>
  <si>
    <t xml:space="preserve"> MOVIMIENTO DE EFECTIVO DEL MES DE  DICIEMBRE  2013</t>
  </si>
  <si>
    <t>SALDO DEL MES ANTERIOR  AL 30 DE  NOVIEMBRE DEL 2013</t>
  </si>
  <si>
    <t>a) Dev. Por recaudacion de catastro deL mes de nov</t>
  </si>
  <si>
    <t>prima vacacional y aguinaldo</t>
  </si>
  <si>
    <t>Se deposito al H. Ayuntamiento x recaud.   de inpuesto predial, diciembre</t>
  </si>
  <si>
    <t>notA</t>
  </si>
  <si>
    <t>Se deposito al H. Ayuntamiento x recaud.  De agua NOV</t>
  </si>
  <si>
    <t>SALDO AL 31  DE  DICIEMBRE  DEL 2013</t>
  </si>
  <si>
    <t>RESUMEN DE INGRESOS DEL MES DE  DICIEMBRE DEL  AÑO 2013</t>
  </si>
  <si>
    <t>INFORME FINANCIERO DE PARTICIPACIONES DEL MES DE DICIEMBRE DEL 2013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</si>
</sst>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43" fontId="0" fillId="0" borderId="1" xfId="1" applyFont="1" applyBorder="1"/>
    <xf numFmtId="0" fontId="0" fillId="0" borderId="0" xfId="0" applyBorder="1"/>
    <xf numFmtId="43" fontId="0" fillId="0" borderId="0" xfId="1" applyFont="1" applyBorder="1"/>
    <xf numFmtId="43" fontId="0" fillId="0" borderId="0" xfId="0" applyNumberFormat="1" applyBorder="1"/>
    <xf numFmtId="0" fontId="5" fillId="0" borderId="0" xfId="0" applyFont="1" applyBorder="1" applyAlignment="1">
      <alignment horizontal="center"/>
    </xf>
    <xf numFmtId="44" fontId="0" fillId="0" borderId="0" xfId="2" applyFont="1" applyBorder="1"/>
    <xf numFmtId="4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4" fillId="0" borderId="4" xfId="0" applyFont="1" applyBorder="1"/>
    <xf numFmtId="0" fontId="4" fillId="0" borderId="0" xfId="0" applyFont="1" applyBorder="1"/>
    <xf numFmtId="0" fontId="5" fillId="0" borderId="4" xfId="0" applyFont="1" applyBorder="1"/>
    <xf numFmtId="0" fontId="3" fillId="0" borderId="0" xfId="0" applyFont="1" applyBorder="1"/>
    <xf numFmtId="0" fontId="2" fillId="0" borderId="2" xfId="0" applyFont="1" applyBorder="1"/>
    <xf numFmtId="0" fontId="7" fillId="0" borderId="4" xfId="0" applyFont="1" applyBorder="1"/>
    <xf numFmtId="44" fontId="0" fillId="0" borderId="1" xfId="2" applyFont="1" applyBorder="1"/>
    <xf numFmtId="44" fontId="2" fillId="0" borderId="10" xfId="2" applyFont="1" applyBorder="1"/>
    <xf numFmtId="0" fontId="2" fillId="0" borderId="9" xfId="0" applyFont="1" applyBorder="1"/>
    <xf numFmtId="0" fontId="2" fillId="0" borderId="5" xfId="0" applyFont="1" applyBorder="1"/>
    <xf numFmtId="44" fontId="2" fillId="0" borderId="0" xfId="0" applyNumberFormat="1" applyFont="1" applyBorder="1"/>
    <xf numFmtId="0" fontId="2" fillId="0" borderId="0" xfId="0" applyFont="1" applyBorder="1"/>
    <xf numFmtId="0" fontId="0" fillId="0" borderId="0" xfId="0" applyFill="1" applyBorder="1"/>
    <xf numFmtId="0" fontId="2" fillId="0" borderId="7" xfId="0" applyFont="1" applyBorder="1"/>
    <xf numFmtId="44" fontId="2" fillId="0" borderId="7" xfId="2" applyFont="1" applyBorder="1"/>
    <xf numFmtId="44" fontId="2" fillId="0" borderId="8" xfId="2" applyFont="1" applyBorder="1"/>
    <xf numFmtId="0" fontId="2" fillId="0" borderId="4" xfId="0" applyFont="1" applyBorder="1"/>
    <xf numFmtId="0" fontId="0" fillId="0" borderId="9" xfId="0" applyFill="1" applyBorder="1"/>
    <xf numFmtId="43" fontId="0" fillId="0" borderId="5" xfId="1" applyFont="1" applyBorder="1"/>
    <xf numFmtId="44" fontId="2" fillId="0" borderId="7" xfId="0" applyNumberFormat="1" applyFont="1" applyBorder="1"/>
    <xf numFmtId="0" fontId="5" fillId="0" borderId="4" xfId="0" applyFont="1" applyBorder="1" applyAlignment="1">
      <alignment horizontal="center"/>
    </xf>
    <xf numFmtId="44" fontId="0" fillId="0" borderId="0" xfId="0" applyNumberFormat="1" applyFill="1" applyBorder="1"/>
    <xf numFmtId="0" fontId="8" fillId="0" borderId="4" xfId="0" applyFont="1" applyBorder="1"/>
    <xf numFmtId="0" fontId="0" fillId="0" borderId="0" xfId="0" applyBorder="1" applyAlignment="1"/>
    <xf numFmtId="0" fontId="3" fillId="0" borderId="0" xfId="0" applyFont="1" applyBorder="1" applyAlignment="1"/>
    <xf numFmtId="44" fontId="2" fillId="0" borderId="6" xfId="0" applyNumberFormat="1" applyFont="1" applyBorder="1"/>
    <xf numFmtId="0" fontId="0" fillId="0" borderId="5" xfId="0" applyBorder="1" applyAlignment="1"/>
    <xf numFmtId="0" fontId="2" fillId="2" borderId="3" xfId="0" applyFont="1" applyFill="1" applyBorder="1"/>
    <xf numFmtId="0" fontId="0" fillId="0" borderId="4" xfId="0" applyFill="1" applyBorder="1"/>
    <xf numFmtId="4" fontId="0" fillId="0" borderId="0" xfId="0" applyNumberFormat="1" applyBorder="1"/>
    <xf numFmtId="44" fontId="0" fillId="0" borderId="0" xfId="0" applyNumberFormat="1"/>
    <xf numFmtId="4" fontId="0" fillId="0" borderId="0" xfId="0" applyNumberFormat="1"/>
    <xf numFmtId="44" fontId="0" fillId="0" borderId="5" xfId="0" applyNumberFormat="1" applyBorder="1"/>
    <xf numFmtId="44" fontId="0" fillId="0" borderId="5" xfId="2" applyFont="1" applyBorder="1"/>
    <xf numFmtId="164" fontId="0" fillId="0" borderId="0" xfId="2" applyNumberFormat="1" applyFont="1" applyBorder="1"/>
    <xf numFmtId="44" fontId="2" fillId="0" borderId="11" xfId="2" applyFont="1" applyFill="1" applyBorder="1"/>
    <xf numFmtId="4" fontId="9" fillId="0" borderId="0" xfId="0" applyNumberFormat="1" applyFont="1" applyFill="1" applyBorder="1"/>
    <xf numFmtId="0" fontId="0" fillId="0" borderId="3" xfId="0" applyBorder="1" applyAlignment="1">
      <alignment horizontal="center"/>
    </xf>
    <xf numFmtId="44" fontId="2" fillId="0" borderId="6" xfId="2" applyFont="1" applyBorder="1"/>
    <xf numFmtId="0" fontId="5" fillId="0" borderId="9" xfId="0" applyFont="1" applyBorder="1"/>
    <xf numFmtId="44" fontId="0" fillId="0" borderId="5" xfId="0" applyNumberFormat="1" applyFill="1" applyBorder="1"/>
    <xf numFmtId="44" fontId="2" fillId="0" borderId="5" xfId="0" applyNumberFormat="1" applyFont="1" applyBorder="1"/>
    <xf numFmtId="44" fontId="2" fillId="0" borderId="10" xfId="0" applyNumberFormat="1" applyFont="1" applyBorder="1"/>
    <xf numFmtId="0" fontId="5" fillId="0" borderId="0" xfId="0" applyFont="1" applyBorder="1"/>
    <xf numFmtId="0" fontId="5" fillId="0" borderId="2" xfId="0" applyFont="1" applyBorder="1"/>
    <xf numFmtId="44" fontId="0" fillId="0" borderId="7" xfId="0" applyNumberFormat="1" applyFill="1" applyBorder="1"/>
    <xf numFmtId="44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6" xfId="2" applyFont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0" xfId="2" applyNumberFormat="1" applyFont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0" xfId="2" applyFont="1"/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0" xfId="2" applyFont="1" applyFill="1" applyBorder="1"/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3" fontId="0" fillId="0" borderId="14" xfId="0" applyNumberFormat="1" applyBorder="1"/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44" fontId="2" fillId="3" borderId="12" xfId="2" applyFont="1" applyFill="1" applyBorder="1" applyAlignment="1">
      <alignment horizontal="center"/>
    </xf>
    <xf numFmtId="44" fontId="2" fillId="3" borderId="14" xfId="2" applyFont="1" applyFill="1" applyBorder="1" applyAlignment="1">
      <alignment horizontal="center"/>
    </xf>
    <xf numFmtId="44" fontId="0" fillId="0" borderId="3" xfId="2" applyFon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3" fontId="0" fillId="0" borderId="12" xfId="0" applyNumberForma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66</xdr:row>
      <xdr:rowOff>28575</xdr:rowOff>
    </xdr:from>
    <xdr:to>
      <xdr:col>3</xdr:col>
      <xdr:colOff>1095375</xdr:colOff>
      <xdr:row>66</xdr:row>
      <xdr:rowOff>28576</xdr:rowOff>
    </xdr:to>
    <xdr:cxnSp macro="">
      <xdr:nvCxnSpPr>
        <xdr:cNvPr id="9" name="8 Conector recto"/>
        <xdr:cNvCxnSpPr/>
      </xdr:nvCxnSpPr>
      <xdr:spPr>
        <a:xfrm>
          <a:off x="1114425" y="113633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66</xdr:row>
      <xdr:rowOff>0</xdr:rowOff>
    </xdr:from>
    <xdr:to>
      <xdr:col>7</xdr:col>
      <xdr:colOff>504825</xdr:colOff>
      <xdr:row>66</xdr:row>
      <xdr:rowOff>1</xdr:rowOff>
    </xdr:to>
    <xdr:cxnSp macro="">
      <xdr:nvCxnSpPr>
        <xdr:cNvPr id="11" name="10 Conector recto"/>
        <xdr:cNvCxnSpPr/>
      </xdr:nvCxnSpPr>
      <xdr:spPr>
        <a:xfrm flipV="1">
          <a:off x="4257675" y="7924800"/>
          <a:ext cx="13049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68</xdr:row>
      <xdr:rowOff>28575</xdr:rowOff>
    </xdr:from>
    <xdr:to>
      <xdr:col>3</xdr:col>
      <xdr:colOff>1095375</xdr:colOff>
      <xdr:row>68</xdr:row>
      <xdr:rowOff>28576</xdr:rowOff>
    </xdr:to>
    <xdr:cxnSp macro="">
      <xdr:nvCxnSpPr>
        <xdr:cNvPr id="2" name="1 Conector recto"/>
        <xdr:cNvCxnSpPr/>
      </xdr:nvCxnSpPr>
      <xdr:spPr>
        <a:xfrm>
          <a:off x="1114425" y="115157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68</xdr:row>
      <xdr:rowOff>0</xdr:rowOff>
    </xdr:from>
    <xdr:to>
      <xdr:col>7</xdr:col>
      <xdr:colOff>504825</xdr:colOff>
      <xdr:row>68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487150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68</xdr:row>
      <xdr:rowOff>28575</xdr:rowOff>
    </xdr:from>
    <xdr:to>
      <xdr:col>3</xdr:col>
      <xdr:colOff>1095375</xdr:colOff>
      <xdr:row>68</xdr:row>
      <xdr:rowOff>28576</xdr:rowOff>
    </xdr:to>
    <xdr:cxnSp macro="">
      <xdr:nvCxnSpPr>
        <xdr:cNvPr id="2" name="1 Conector recto"/>
        <xdr:cNvCxnSpPr/>
      </xdr:nvCxnSpPr>
      <xdr:spPr>
        <a:xfrm>
          <a:off x="1114425" y="11658600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68</xdr:row>
      <xdr:rowOff>0</xdr:rowOff>
    </xdr:from>
    <xdr:to>
      <xdr:col>7</xdr:col>
      <xdr:colOff>504825</xdr:colOff>
      <xdr:row>68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630025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68</xdr:row>
      <xdr:rowOff>28575</xdr:rowOff>
    </xdr:from>
    <xdr:to>
      <xdr:col>3</xdr:col>
      <xdr:colOff>1095375</xdr:colOff>
      <xdr:row>68</xdr:row>
      <xdr:rowOff>28576</xdr:rowOff>
    </xdr:to>
    <xdr:cxnSp macro="">
      <xdr:nvCxnSpPr>
        <xdr:cNvPr id="2" name="1 Conector recto"/>
        <xdr:cNvCxnSpPr/>
      </xdr:nvCxnSpPr>
      <xdr:spPr>
        <a:xfrm>
          <a:off x="1114425" y="11658600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68</xdr:row>
      <xdr:rowOff>0</xdr:rowOff>
    </xdr:from>
    <xdr:to>
      <xdr:col>7</xdr:col>
      <xdr:colOff>504825</xdr:colOff>
      <xdr:row>68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630025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95250</xdr:rowOff>
    </xdr:from>
    <xdr:to>
      <xdr:col>3</xdr:col>
      <xdr:colOff>485774</xdr:colOff>
      <xdr:row>26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7529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22</xdr:row>
      <xdr:rowOff>180975</xdr:rowOff>
    </xdr:from>
    <xdr:to>
      <xdr:col>6</xdr:col>
      <xdr:colOff>628650</xdr:colOff>
      <xdr:row>27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48387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25</xdr:row>
      <xdr:rowOff>0</xdr:rowOff>
    </xdr:from>
    <xdr:to>
      <xdr:col>3</xdr:col>
      <xdr:colOff>485774</xdr:colOff>
      <xdr:row>25</xdr:row>
      <xdr:rowOff>4763</xdr:rowOff>
    </xdr:to>
    <xdr:cxnSp macro="">
      <xdr:nvCxnSpPr>
        <xdr:cNvPr id="4" name="3 Conector recto"/>
        <xdr:cNvCxnSpPr/>
      </xdr:nvCxnSpPr>
      <xdr:spPr>
        <a:xfrm>
          <a:off x="542925" y="52292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25</xdr:row>
      <xdr:rowOff>0</xdr:rowOff>
    </xdr:from>
    <xdr:to>
      <xdr:col>6</xdr:col>
      <xdr:colOff>447675</xdr:colOff>
      <xdr:row>25</xdr:row>
      <xdr:rowOff>1588</xdr:rowOff>
    </xdr:to>
    <xdr:cxnSp macro="">
      <xdr:nvCxnSpPr>
        <xdr:cNvPr id="5" name="4 Conector recto"/>
        <xdr:cNvCxnSpPr/>
      </xdr:nvCxnSpPr>
      <xdr:spPr>
        <a:xfrm>
          <a:off x="3514725" y="52292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66</xdr:row>
      <xdr:rowOff>28575</xdr:rowOff>
    </xdr:from>
    <xdr:to>
      <xdr:col>3</xdr:col>
      <xdr:colOff>1095375</xdr:colOff>
      <xdr:row>66</xdr:row>
      <xdr:rowOff>28576</xdr:rowOff>
    </xdr:to>
    <xdr:cxnSp macro="">
      <xdr:nvCxnSpPr>
        <xdr:cNvPr id="2" name="1 Conector recto"/>
        <xdr:cNvCxnSpPr/>
      </xdr:nvCxnSpPr>
      <xdr:spPr>
        <a:xfrm>
          <a:off x="1114425" y="113633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66</xdr:row>
      <xdr:rowOff>0</xdr:rowOff>
    </xdr:from>
    <xdr:to>
      <xdr:col>7</xdr:col>
      <xdr:colOff>504825</xdr:colOff>
      <xdr:row>66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334750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7529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48387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2292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2292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66</xdr:row>
      <xdr:rowOff>28575</xdr:rowOff>
    </xdr:from>
    <xdr:to>
      <xdr:col>3</xdr:col>
      <xdr:colOff>1095375</xdr:colOff>
      <xdr:row>66</xdr:row>
      <xdr:rowOff>28576</xdr:rowOff>
    </xdr:to>
    <xdr:cxnSp macro="">
      <xdr:nvCxnSpPr>
        <xdr:cNvPr id="2" name="1 Conector recto"/>
        <xdr:cNvCxnSpPr/>
      </xdr:nvCxnSpPr>
      <xdr:spPr>
        <a:xfrm>
          <a:off x="1114425" y="113633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66</xdr:row>
      <xdr:rowOff>0</xdr:rowOff>
    </xdr:from>
    <xdr:to>
      <xdr:col>7</xdr:col>
      <xdr:colOff>504825</xdr:colOff>
      <xdr:row>66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334750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66</xdr:row>
      <xdr:rowOff>28575</xdr:rowOff>
    </xdr:from>
    <xdr:to>
      <xdr:col>3</xdr:col>
      <xdr:colOff>1095375</xdr:colOff>
      <xdr:row>66</xdr:row>
      <xdr:rowOff>28576</xdr:rowOff>
    </xdr:to>
    <xdr:cxnSp macro="">
      <xdr:nvCxnSpPr>
        <xdr:cNvPr id="2" name="1 Conector recto"/>
        <xdr:cNvCxnSpPr/>
      </xdr:nvCxnSpPr>
      <xdr:spPr>
        <a:xfrm>
          <a:off x="1114425" y="113633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66</xdr:row>
      <xdr:rowOff>0</xdr:rowOff>
    </xdr:from>
    <xdr:to>
      <xdr:col>7</xdr:col>
      <xdr:colOff>504825</xdr:colOff>
      <xdr:row>66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334750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67</xdr:row>
      <xdr:rowOff>28575</xdr:rowOff>
    </xdr:from>
    <xdr:to>
      <xdr:col>3</xdr:col>
      <xdr:colOff>1095375</xdr:colOff>
      <xdr:row>67</xdr:row>
      <xdr:rowOff>28576</xdr:rowOff>
    </xdr:to>
    <xdr:cxnSp macro="">
      <xdr:nvCxnSpPr>
        <xdr:cNvPr id="2" name="1 Conector recto"/>
        <xdr:cNvCxnSpPr/>
      </xdr:nvCxnSpPr>
      <xdr:spPr>
        <a:xfrm>
          <a:off x="1114425" y="113633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67</xdr:row>
      <xdr:rowOff>0</xdr:rowOff>
    </xdr:from>
    <xdr:to>
      <xdr:col>7</xdr:col>
      <xdr:colOff>504825</xdr:colOff>
      <xdr:row>67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334750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8"/>
  <sheetViews>
    <sheetView topLeftCell="B58" workbookViewId="0">
      <selection activeCell="F56" sqref="F56:F57"/>
    </sheetView>
  </sheetViews>
  <sheetFormatPr baseColWidth="10" defaultRowHeight="1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>
      <c r="B1" s="120"/>
      <c r="C1" s="121"/>
      <c r="D1" s="121"/>
      <c r="E1" s="121"/>
      <c r="F1" s="121"/>
      <c r="G1" s="121"/>
      <c r="H1" s="122"/>
    </row>
    <row r="2" spans="2:11">
      <c r="B2" s="123" t="s">
        <v>29</v>
      </c>
      <c r="C2" s="124"/>
      <c r="D2" s="124"/>
      <c r="E2" s="124"/>
      <c r="F2" s="124"/>
      <c r="G2" s="124"/>
      <c r="H2" s="125"/>
    </row>
    <row r="3" spans="2:11">
      <c r="B3" s="129" t="s">
        <v>67</v>
      </c>
      <c r="C3" s="130"/>
      <c r="D3" s="130"/>
      <c r="E3" s="130"/>
      <c r="F3" s="130"/>
      <c r="G3" s="130"/>
      <c r="H3" s="131"/>
    </row>
    <row r="4" spans="2:11">
      <c r="B4" s="123" t="s">
        <v>41</v>
      </c>
      <c r="C4" s="124"/>
      <c r="D4" s="124"/>
      <c r="E4" s="124"/>
      <c r="F4" s="124"/>
      <c r="G4" s="124"/>
      <c r="H4" s="125"/>
    </row>
    <row r="5" spans="2:11" ht="15.75" thickBot="1">
      <c r="B5" s="126"/>
      <c r="C5" s="127"/>
      <c r="D5" s="127"/>
      <c r="E5" s="127"/>
      <c r="F5" s="127"/>
      <c r="G5" s="127"/>
      <c r="H5" s="128"/>
    </row>
    <row r="6" spans="2:11" ht="15.75" customHeight="1" thickBot="1">
      <c r="J6" s="2"/>
      <c r="K6" s="2"/>
    </row>
    <row r="7" spans="2:11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>
      <c r="B8" s="9"/>
      <c r="C8" s="2"/>
      <c r="D8" s="2"/>
      <c r="E8" s="2"/>
      <c r="F8" s="2"/>
      <c r="G8" s="2"/>
      <c r="H8" s="11"/>
      <c r="J8" s="2"/>
    </row>
    <row r="9" spans="2:11" ht="15.75" thickBot="1">
      <c r="B9" s="30" t="s">
        <v>42</v>
      </c>
      <c r="C9" s="31"/>
      <c r="D9" s="31"/>
      <c r="E9" s="10"/>
      <c r="F9" s="10"/>
      <c r="G9" s="10"/>
      <c r="H9" s="29">
        <v>137309.74</v>
      </c>
      <c r="J9" s="2"/>
    </row>
    <row r="10" spans="2:11" ht="15.75" thickBot="1"/>
    <row r="11" spans="2:11" ht="15" customHeight="1">
      <c r="B11" s="118" t="s">
        <v>0</v>
      </c>
      <c r="C11" s="119"/>
      <c r="D11" s="119"/>
      <c r="E11" s="35"/>
      <c r="F11" s="36"/>
      <c r="G11" s="36"/>
      <c r="H11" s="37">
        <f>F12+F17+F31</f>
        <v>464115.4</v>
      </c>
    </row>
    <row r="12" spans="2:11">
      <c r="B12" s="44" t="s">
        <v>5</v>
      </c>
      <c r="C12" s="2"/>
      <c r="D12" s="2"/>
      <c r="E12" s="3"/>
      <c r="F12" s="28">
        <f>SUM(E13:E15)</f>
        <v>37978.350000000006</v>
      </c>
      <c r="G12" s="2"/>
      <c r="H12" s="11"/>
    </row>
    <row r="13" spans="2:11" ht="12" customHeight="1">
      <c r="B13" s="9" t="s">
        <v>6</v>
      </c>
      <c r="C13" s="2"/>
      <c r="D13" s="2"/>
      <c r="E13" s="6">
        <v>34904.19</v>
      </c>
      <c r="F13" s="3"/>
      <c r="G13" s="2"/>
      <c r="H13" s="11"/>
    </row>
    <row r="14" spans="2:11" ht="12" customHeight="1">
      <c r="B14" s="9" t="s">
        <v>7</v>
      </c>
      <c r="C14" s="2"/>
      <c r="D14" s="2"/>
      <c r="E14" s="3">
        <v>3074.16</v>
      </c>
      <c r="F14" s="3"/>
      <c r="G14" s="2"/>
      <c r="H14" s="11"/>
    </row>
    <row r="15" spans="2:11" ht="12" customHeight="1">
      <c r="B15" s="9" t="s">
        <v>8</v>
      </c>
      <c r="C15" s="2"/>
      <c r="D15" s="2"/>
      <c r="E15" s="1"/>
      <c r="F15" s="3"/>
      <c r="G15" s="2"/>
      <c r="H15" s="11"/>
    </row>
    <row r="16" spans="2:11" ht="12.75" customHeight="1">
      <c r="B16" s="9"/>
      <c r="C16" s="2"/>
      <c r="D16" s="2"/>
      <c r="E16" s="3"/>
      <c r="F16" s="3"/>
      <c r="G16" s="2"/>
      <c r="H16" s="11"/>
    </row>
    <row r="17" spans="2:8">
      <c r="B17" s="44" t="s">
        <v>9</v>
      </c>
      <c r="C17" s="2"/>
      <c r="D17" s="2"/>
      <c r="E17" s="3"/>
      <c r="F17" s="1">
        <f>SUM(E18:E21)</f>
        <v>402038.33</v>
      </c>
      <c r="G17" s="2"/>
      <c r="H17" s="11"/>
    </row>
    <row r="18" spans="2:8" ht="12" customHeight="1">
      <c r="B18" s="9" t="s">
        <v>43</v>
      </c>
      <c r="C18" s="2"/>
      <c r="D18" s="2"/>
      <c r="E18" s="6">
        <v>277140.89</v>
      </c>
      <c r="F18" s="3"/>
      <c r="G18" s="2"/>
      <c r="H18" s="11"/>
    </row>
    <row r="19" spans="2:8" ht="12" customHeight="1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>
      <c r="B22" s="9" t="s">
        <v>47</v>
      </c>
      <c r="C22" s="2"/>
      <c r="D22" s="2"/>
      <c r="E22" s="3"/>
      <c r="F22" s="3"/>
      <c r="G22" s="2"/>
      <c r="H22" s="11"/>
    </row>
    <row r="23" spans="2:8" ht="12" customHeight="1">
      <c r="B23" s="9"/>
      <c r="C23" s="2"/>
      <c r="D23" s="2"/>
      <c r="E23" s="3"/>
      <c r="F23" s="3"/>
      <c r="G23" s="2"/>
      <c r="H23" s="11"/>
    </row>
    <row r="24" spans="2:8" ht="12" customHeight="1">
      <c r="B24" s="38" t="s">
        <v>48</v>
      </c>
      <c r="C24" s="2"/>
      <c r="D24" s="2"/>
      <c r="E24" s="3"/>
      <c r="F24" s="3"/>
      <c r="G24" s="2"/>
      <c r="H24" s="11"/>
    </row>
    <row r="25" spans="2:8" ht="12" customHeight="1">
      <c r="B25" s="9" t="s">
        <v>49</v>
      </c>
      <c r="C25" s="2"/>
      <c r="D25" s="2"/>
      <c r="E25" s="3"/>
      <c r="F25" s="3"/>
      <c r="G25" s="2"/>
      <c r="H25" s="11"/>
    </row>
    <row r="26" spans="2:8" ht="12" customHeight="1">
      <c r="B26" s="9"/>
      <c r="C26" s="2"/>
      <c r="D26" s="2"/>
      <c r="E26" s="3"/>
      <c r="F26" s="3"/>
      <c r="G26" s="2"/>
      <c r="H26" s="11"/>
    </row>
    <row r="27" spans="2:8" ht="12" customHeight="1">
      <c r="B27" s="9" t="s">
        <v>28</v>
      </c>
      <c r="C27" s="2"/>
      <c r="D27" s="2"/>
      <c r="E27" s="3"/>
      <c r="F27" s="3"/>
      <c r="G27" s="2"/>
      <c r="H27" s="11"/>
    </row>
    <row r="28" spans="2:8" ht="12" customHeight="1">
      <c r="B28" s="9" t="s">
        <v>50</v>
      </c>
      <c r="C28" s="2"/>
      <c r="D28" s="2"/>
      <c r="E28" s="3"/>
      <c r="F28" s="3"/>
      <c r="G28" s="2"/>
      <c r="H28" s="11"/>
    </row>
    <row r="29" spans="2:8" ht="12" customHeight="1">
      <c r="B29" s="9"/>
      <c r="C29" s="2"/>
      <c r="D29" s="2"/>
      <c r="E29" s="3"/>
      <c r="F29" s="3"/>
      <c r="G29" s="2"/>
      <c r="H29" s="11"/>
    </row>
    <row r="30" spans="2:8" ht="15" customHeight="1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>
      <c r="B31" s="9"/>
      <c r="C31" s="2"/>
      <c r="D31" s="2"/>
      <c r="E31" s="3"/>
      <c r="F31" s="3">
        <f>SUM(E32:E34)</f>
        <v>24098.720000000001</v>
      </c>
      <c r="G31" s="2"/>
      <c r="H31" s="11"/>
    </row>
    <row r="32" spans="2:8" ht="12" customHeight="1">
      <c r="B32" s="9" t="s">
        <v>51</v>
      </c>
      <c r="C32" s="2"/>
      <c r="D32" s="2"/>
      <c r="E32" s="6">
        <v>6908</v>
      </c>
      <c r="F32" s="3"/>
      <c r="G32" s="2"/>
      <c r="H32" s="11"/>
    </row>
    <row r="33" spans="2:9" ht="12" customHeight="1">
      <c r="B33" s="9" t="s">
        <v>52</v>
      </c>
      <c r="C33" s="2"/>
      <c r="D33" s="2"/>
      <c r="E33" s="3">
        <v>17190</v>
      </c>
      <c r="F33" s="3"/>
      <c r="G33" s="2"/>
      <c r="H33" s="11"/>
    </row>
    <row r="34" spans="2:9" ht="12" customHeight="1">
      <c r="B34" s="50" t="s">
        <v>53</v>
      </c>
      <c r="C34" s="2"/>
      <c r="D34" s="2"/>
      <c r="E34" s="1">
        <v>0.72</v>
      </c>
      <c r="F34" s="3"/>
      <c r="G34" s="2"/>
      <c r="H34" s="11"/>
    </row>
    <row r="35" spans="2:9" ht="12" customHeight="1" thickBot="1">
      <c r="B35" s="39"/>
      <c r="C35" s="10"/>
      <c r="D35" s="10"/>
      <c r="E35" s="55"/>
      <c r="F35" s="40"/>
      <c r="G35" s="10"/>
      <c r="H35" s="20"/>
    </row>
    <row r="36" spans="2:9" ht="12" customHeight="1" thickBot="1">
      <c r="B36" s="34"/>
      <c r="C36" s="2"/>
      <c r="D36" s="2"/>
      <c r="E36" s="3"/>
      <c r="F36" s="3"/>
      <c r="G36" s="2"/>
      <c r="H36" s="2"/>
    </row>
    <row r="37" spans="2:9" ht="15" customHeight="1">
      <c r="B37" s="118" t="s">
        <v>1</v>
      </c>
      <c r="C37" s="119"/>
      <c r="D37" s="119"/>
      <c r="E37" s="21"/>
      <c r="F37" s="21"/>
      <c r="G37" s="41"/>
      <c r="H37" s="37">
        <f>SUM(E41:F44)</f>
        <v>436239.65</v>
      </c>
    </row>
    <row r="38" spans="2:9" ht="12" customHeight="1">
      <c r="B38" s="42"/>
      <c r="C38" s="5"/>
      <c r="D38" s="5"/>
      <c r="E38" s="2"/>
      <c r="F38" s="2"/>
      <c r="G38" s="2"/>
      <c r="H38" s="11"/>
    </row>
    <row r="39" spans="2:9" ht="12" customHeight="1">
      <c r="B39" s="42"/>
      <c r="C39" s="5"/>
      <c r="D39" s="5"/>
      <c r="E39" s="114" t="s">
        <v>54</v>
      </c>
      <c r="F39" s="114"/>
      <c r="G39" s="2"/>
      <c r="H39" s="11"/>
    </row>
    <row r="40" spans="2:9" ht="15" customHeight="1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>
      <c r="B42" s="9" t="s">
        <v>14</v>
      </c>
      <c r="C42" s="2"/>
      <c r="D42" s="2"/>
      <c r="E42" s="3">
        <v>13529.09</v>
      </c>
      <c r="F42" s="51">
        <v>69043.539999999994</v>
      </c>
      <c r="G42" s="2"/>
      <c r="H42" s="11"/>
    </row>
    <row r="43" spans="2:9" ht="12" customHeight="1">
      <c r="B43" s="9" t="s">
        <v>15</v>
      </c>
      <c r="C43" s="2"/>
      <c r="D43" s="2"/>
      <c r="E43" s="3"/>
      <c r="F43" s="58">
        <v>32585.119999999999</v>
      </c>
      <c r="G43" s="2"/>
      <c r="H43" s="11"/>
      <c r="I43" s="53"/>
    </row>
    <row r="44" spans="2:9" ht="12" customHeight="1">
      <c r="B44" s="9" t="s">
        <v>16</v>
      </c>
      <c r="C44" s="2"/>
      <c r="D44" s="2"/>
      <c r="E44" s="3"/>
      <c r="F44" s="6">
        <v>70836.28</v>
      </c>
      <c r="G44" s="2"/>
      <c r="H44" s="11"/>
    </row>
    <row r="45" spans="2:9" ht="12" customHeight="1">
      <c r="B45" s="9" t="s">
        <v>37</v>
      </c>
      <c r="C45" s="2"/>
      <c r="D45" s="2"/>
      <c r="E45" s="3"/>
      <c r="F45" s="6"/>
      <c r="G45" s="2"/>
      <c r="H45" s="11"/>
    </row>
    <row r="46" spans="2:9" ht="15" customHeight="1">
      <c r="B46" s="9"/>
      <c r="C46" s="2"/>
      <c r="D46" s="2"/>
      <c r="E46" s="6"/>
      <c r="F46" s="2"/>
      <c r="G46" s="2"/>
      <c r="H46" s="11"/>
    </row>
    <row r="47" spans="2:9" ht="15" customHeight="1">
      <c r="B47" s="38" t="s">
        <v>12</v>
      </c>
      <c r="C47" s="2"/>
      <c r="D47" s="2"/>
      <c r="E47" s="3"/>
      <c r="F47" s="4">
        <f>SUM(E48:E49)</f>
        <v>0</v>
      </c>
      <c r="G47" s="2"/>
      <c r="H47" s="11"/>
    </row>
    <row r="48" spans="2:9" ht="12" customHeight="1">
      <c r="B48" s="9" t="s">
        <v>17</v>
      </c>
      <c r="C48" s="2"/>
      <c r="D48" s="2"/>
      <c r="E48" s="6"/>
      <c r="F48" s="2"/>
      <c r="G48" s="2"/>
      <c r="H48" s="11"/>
    </row>
    <row r="49" spans="2:8" ht="12" customHeight="1">
      <c r="B49" s="9"/>
      <c r="C49" s="2"/>
      <c r="D49" s="2"/>
      <c r="E49" s="3"/>
      <c r="F49" s="2"/>
      <c r="G49" s="2"/>
      <c r="H49" s="11"/>
    </row>
    <row r="50" spans="2:8" ht="12" customHeight="1">
      <c r="B50" s="9" t="s">
        <v>57</v>
      </c>
      <c r="C50" s="2"/>
      <c r="D50" s="2"/>
      <c r="E50" s="3"/>
      <c r="F50" s="2"/>
      <c r="G50" s="2"/>
      <c r="H50" s="11"/>
    </row>
    <row r="51" spans="2:8" ht="12" customHeight="1">
      <c r="B51" s="9" t="s">
        <v>58</v>
      </c>
      <c r="C51" s="2"/>
      <c r="D51" s="2"/>
      <c r="E51" s="3"/>
      <c r="F51" s="2"/>
      <c r="G51" s="2"/>
      <c r="H51" s="60">
        <v>25493.16</v>
      </c>
    </row>
    <row r="52" spans="2:8" ht="11.25" customHeight="1">
      <c r="B52" s="9" t="s">
        <v>68</v>
      </c>
      <c r="C52" s="2"/>
      <c r="D52" s="2"/>
      <c r="E52" s="3"/>
      <c r="F52" s="2"/>
      <c r="G52" s="2"/>
      <c r="H52" s="74">
        <v>129</v>
      </c>
    </row>
    <row r="53" spans="2:8" ht="15.75" thickBot="1">
      <c r="B53" s="61" t="s">
        <v>59</v>
      </c>
      <c r="C53" s="10"/>
      <c r="D53" s="10"/>
      <c r="E53" s="10"/>
      <c r="F53" s="62"/>
      <c r="G53" s="63"/>
      <c r="H53" s="64">
        <f>+H9+H11-H37-H51-H52</f>
        <v>139563.32999999999</v>
      </c>
    </row>
    <row r="54" spans="2:8" ht="15.75" thickBot="1">
      <c r="B54" s="65"/>
      <c r="C54" s="2"/>
      <c r="D54" s="2"/>
      <c r="E54" s="2"/>
      <c r="F54" s="43"/>
      <c r="G54" s="32"/>
      <c r="H54" s="32"/>
    </row>
    <row r="55" spans="2:8">
      <c r="B55" s="17"/>
      <c r="C55" s="66" t="s">
        <v>2</v>
      </c>
      <c r="D55" s="21"/>
      <c r="E55" s="21"/>
      <c r="F55" s="67"/>
      <c r="G55" s="41"/>
      <c r="H55" s="68"/>
    </row>
    <row r="56" spans="2:8">
      <c r="B56" s="24" t="s">
        <v>60</v>
      </c>
      <c r="C56" s="2"/>
      <c r="D56" s="2"/>
      <c r="E56" s="2"/>
      <c r="F56" s="6">
        <v>34002.639999999999</v>
      </c>
      <c r="G56" s="32"/>
      <c r="H56" s="47"/>
    </row>
    <row r="57" spans="2:8">
      <c r="B57" s="24" t="s">
        <v>61</v>
      </c>
      <c r="C57" s="2" t="s">
        <v>62</v>
      </c>
      <c r="D57" s="2"/>
      <c r="E57" s="2"/>
      <c r="F57" s="43">
        <f>SUM(E58:E63)</f>
        <v>109214.39999999999</v>
      </c>
      <c r="G57" s="32"/>
      <c r="H57" s="47"/>
    </row>
    <row r="58" spans="2:8">
      <c r="B58" s="24"/>
      <c r="C58" s="2">
        <v>153236382</v>
      </c>
      <c r="D58" s="2"/>
      <c r="E58" s="6">
        <v>2391.33</v>
      </c>
      <c r="F58" s="43"/>
      <c r="G58" s="32"/>
      <c r="H58" s="47"/>
    </row>
    <row r="59" spans="2:8">
      <c r="B59" s="24"/>
      <c r="C59" s="2">
        <v>188006962</v>
      </c>
      <c r="D59" s="2" t="s">
        <v>63</v>
      </c>
      <c r="E59" s="6">
        <v>105427.48</v>
      </c>
      <c r="F59" s="43"/>
      <c r="G59" s="32"/>
      <c r="H59" s="47"/>
    </row>
    <row r="60" spans="2:8">
      <c r="B60" s="24"/>
      <c r="C60" s="2">
        <v>172440954</v>
      </c>
      <c r="D60" s="2" t="s">
        <v>64</v>
      </c>
      <c r="E60" s="6"/>
      <c r="F60" s="43"/>
      <c r="G60" s="32"/>
      <c r="H60" s="47"/>
    </row>
    <row r="61" spans="2:8">
      <c r="B61" s="24"/>
      <c r="C61" s="2"/>
      <c r="D61" s="2"/>
      <c r="E61" s="6"/>
      <c r="F61" s="43"/>
      <c r="G61" s="32"/>
      <c r="H61" s="47"/>
    </row>
    <row r="62" spans="2:8">
      <c r="B62" s="38"/>
      <c r="C62" s="2" t="s">
        <v>11</v>
      </c>
      <c r="D62" s="2"/>
      <c r="E62" s="6"/>
      <c r="F62" s="43"/>
      <c r="G62" s="32"/>
      <c r="H62" s="47"/>
    </row>
    <row r="63" spans="2:8">
      <c r="B63" s="38"/>
      <c r="C63" s="34">
        <v>178457689</v>
      </c>
      <c r="D63" s="2"/>
      <c r="E63" s="6">
        <v>1395.59</v>
      </c>
      <c r="F63" s="43"/>
      <c r="G63" s="32"/>
      <c r="H63" s="47"/>
    </row>
    <row r="64" spans="2:8" ht="14.25" customHeight="1">
      <c r="B64" s="9"/>
      <c r="C64" s="2"/>
      <c r="D64" s="2"/>
      <c r="E64" s="2"/>
      <c r="F64" s="2"/>
      <c r="G64" s="2"/>
      <c r="H64" s="11"/>
    </row>
    <row r="65" spans="2:10">
      <c r="B65" s="115" t="s">
        <v>31</v>
      </c>
      <c r="C65" s="116"/>
      <c r="D65" s="116"/>
      <c r="E65" s="2"/>
      <c r="F65" s="116" t="s">
        <v>35</v>
      </c>
      <c r="G65" s="116"/>
      <c r="H65" s="117"/>
    </row>
    <row r="66" spans="2:10">
      <c r="B66" s="9"/>
      <c r="C66" s="2"/>
      <c r="D66" s="2"/>
      <c r="E66" s="2"/>
      <c r="F66" s="116"/>
      <c r="G66" s="116"/>
      <c r="H66" s="117"/>
    </row>
    <row r="67" spans="2:10">
      <c r="B67" s="115" t="s">
        <v>33</v>
      </c>
      <c r="C67" s="116"/>
      <c r="D67" s="116"/>
      <c r="E67" s="2"/>
      <c r="F67" s="116" t="s">
        <v>32</v>
      </c>
      <c r="G67" s="116"/>
      <c r="H67" s="117"/>
    </row>
    <row r="68" spans="2:10">
      <c r="B68" s="115" t="s">
        <v>34</v>
      </c>
      <c r="C68" s="116"/>
      <c r="D68" s="116"/>
      <c r="E68" s="2"/>
      <c r="F68" s="116" t="s">
        <v>36</v>
      </c>
      <c r="G68" s="116"/>
      <c r="H68" s="117"/>
    </row>
    <row r="69" spans="2:10" ht="15.75" thickBot="1">
      <c r="B69" s="19"/>
      <c r="C69" s="48"/>
      <c r="D69" s="10"/>
      <c r="E69" s="10"/>
      <c r="F69" s="48"/>
      <c r="G69" s="10"/>
      <c r="H69" s="20"/>
    </row>
    <row r="70" spans="2:10">
      <c r="B70" s="2"/>
      <c r="C70" s="46"/>
      <c r="D70" s="2"/>
      <c r="E70" s="2"/>
      <c r="F70" s="46"/>
      <c r="G70" s="2"/>
      <c r="H70" s="2"/>
    </row>
    <row r="71" spans="2:10">
      <c r="B71" s="33"/>
      <c r="C71" s="2"/>
      <c r="D71" s="2"/>
      <c r="E71" s="2"/>
      <c r="F71" s="2"/>
      <c r="G71" s="2"/>
      <c r="H71" s="2"/>
    </row>
    <row r="72" spans="2:10">
      <c r="B72" s="2"/>
      <c r="C72" s="2"/>
      <c r="D72" s="2"/>
      <c r="E72" s="2"/>
      <c r="F72" s="2"/>
      <c r="G72" s="2"/>
      <c r="H72" s="2"/>
    </row>
    <row r="73" spans="2:10">
      <c r="B73" s="2"/>
      <c r="C73" s="2"/>
      <c r="D73" s="2"/>
      <c r="E73" s="2"/>
      <c r="F73" s="2"/>
      <c r="G73" s="2"/>
      <c r="H73" s="2"/>
      <c r="J73" s="2"/>
    </row>
    <row r="74" spans="2:10">
      <c r="B74" s="2"/>
      <c r="C74" s="2"/>
      <c r="D74" s="2"/>
      <c r="E74" s="2"/>
      <c r="F74" s="2"/>
      <c r="G74" s="2"/>
      <c r="H74" s="2"/>
    </row>
    <row r="75" spans="2:10">
      <c r="B75" s="2"/>
      <c r="C75" s="2"/>
      <c r="D75" s="2"/>
      <c r="E75" s="2"/>
      <c r="F75" s="2"/>
      <c r="G75" s="2"/>
      <c r="H75" s="2"/>
    </row>
    <row r="76" spans="2:10">
      <c r="B76" s="2"/>
      <c r="C76" s="2"/>
      <c r="D76" s="2"/>
      <c r="E76" s="2"/>
      <c r="F76" s="2"/>
      <c r="G76" s="2"/>
      <c r="H76" s="2"/>
    </row>
    <row r="77" spans="2:10">
      <c r="B77" s="2"/>
      <c r="C77" s="2"/>
      <c r="D77" s="2"/>
      <c r="E77" s="2"/>
      <c r="F77" s="2"/>
      <c r="G77" s="2"/>
      <c r="H77" s="2"/>
    </row>
    <row r="78" spans="2:10">
      <c r="B78" s="2"/>
      <c r="C78" s="2"/>
      <c r="D78" s="2"/>
      <c r="E78" s="2"/>
      <c r="F78" s="2"/>
      <c r="G78" s="2"/>
      <c r="H78" s="2"/>
    </row>
  </sheetData>
  <mergeCells count="15">
    <mergeCell ref="B11:D11"/>
    <mergeCell ref="B37:D37"/>
    <mergeCell ref="B1:H1"/>
    <mergeCell ref="B2:H2"/>
    <mergeCell ref="B5:H5"/>
    <mergeCell ref="B4:H4"/>
    <mergeCell ref="B3:H3"/>
    <mergeCell ref="E39:F39"/>
    <mergeCell ref="B65:D65"/>
    <mergeCell ref="B67:D67"/>
    <mergeCell ref="B68:D68"/>
    <mergeCell ref="F65:H65"/>
    <mergeCell ref="F67:H67"/>
    <mergeCell ref="F68:H68"/>
    <mergeCell ref="F66:H66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78"/>
  <sheetViews>
    <sheetView workbookViewId="0">
      <selection activeCell="E19" sqref="E19"/>
    </sheetView>
  </sheetViews>
  <sheetFormatPr baseColWidth="10" defaultRowHeight="1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>
      <c r="B1" s="120"/>
      <c r="C1" s="121"/>
      <c r="D1" s="121"/>
      <c r="E1" s="121"/>
      <c r="F1" s="121"/>
      <c r="G1" s="121"/>
      <c r="H1" s="122"/>
    </row>
    <row r="2" spans="2:11">
      <c r="B2" s="123" t="s">
        <v>29</v>
      </c>
      <c r="C2" s="124"/>
      <c r="D2" s="124"/>
      <c r="E2" s="124"/>
      <c r="F2" s="124"/>
      <c r="G2" s="124"/>
      <c r="H2" s="125"/>
    </row>
    <row r="3" spans="2:11">
      <c r="B3" s="129" t="s">
        <v>67</v>
      </c>
      <c r="C3" s="130"/>
      <c r="D3" s="130"/>
      <c r="E3" s="130"/>
      <c r="F3" s="130"/>
      <c r="G3" s="130"/>
      <c r="H3" s="131"/>
    </row>
    <row r="4" spans="2:11">
      <c r="B4" s="123" t="s">
        <v>89</v>
      </c>
      <c r="C4" s="124"/>
      <c r="D4" s="124"/>
      <c r="E4" s="124"/>
      <c r="F4" s="124"/>
      <c r="G4" s="124"/>
      <c r="H4" s="125"/>
    </row>
    <row r="5" spans="2:11" ht="15.75" thickBot="1">
      <c r="B5" s="126"/>
      <c r="C5" s="127"/>
      <c r="D5" s="127"/>
      <c r="E5" s="127"/>
      <c r="F5" s="127"/>
      <c r="G5" s="127"/>
      <c r="H5" s="128"/>
    </row>
    <row r="6" spans="2:11" ht="15.75" customHeight="1" thickBot="1">
      <c r="J6" s="2"/>
      <c r="K6" s="2"/>
    </row>
    <row r="7" spans="2:11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>
      <c r="B8" s="9"/>
      <c r="C8" s="2"/>
      <c r="D8" s="2"/>
      <c r="E8" s="2"/>
      <c r="F8" s="2"/>
      <c r="G8" s="2"/>
      <c r="H8" s="11"/>
      <c r="J8" s="2"/>
    </row>
    <row r="9" spans="2:11" ht="15.75" thickBot="1">
      <c r="B9" s="30" t="s">
        <v>90</v>
      </c>
      <c r="C9" s="31"/>
      <c r="D9" s="31"/>
      <c r="E9" s="10"/>
      <c r="F9" s="10"/>
      <c r="G9" s="10"/>
      <c r="H9" s="29">
        <v>153341.39000000001</v>
      </c>
      <c r="J9" s="2"/>
    </row>
    <row r="10" spans="2:11" ht="15.75" thickBot="1"/>
    <row r="11" spans="2:11" ht="15" customHeight="1">
      <c r="B11" s="118" t="s">
        <v>0</v>
      </c>
      <c r="C11" s="119"/>
      <c r="D11" s="119"/>
      <c r="E11" s="35"/>
      <c r="F11" s="36"/>
      <c r="G11" s="36"/>
      <c r="H11" s="37">
        <f>F12+F17+F31+F25</f>
        <v>429934.95</v>
      </c>
    </row>
    <row r="12" spans="2:11">
      <c r="B12" s="44" t="s">
        <v>5</v>
      </c>
      <c r="C12" s="2"/>
      <c r="D12" s="2"/>
      <c r="E12" s="3"/>
      <c r="F12" s="28">
        <f>SUM(E13:E15)</f>
        <v>22895.78</v>
      </c>
      <c r="G12" s="2"/>
      <c r="H12" s="11"/>
    </row>
    <row r="13" spans="2:11" ht="12" customHeight="1">
      <c r="B13" s="9" t="s">
        <v>6</v>
      </c>
      <c r="C13" s="2"/>
      <c r="D13" s="2"/>
      <c r="E13" s="6">
        <v>10600</v>
      </c>
      <c r="F13" s="3"/>
      <c r="G13" s="2"/>
      <c r="H13" s="11"/>
    </row>
    <row r="14" spans="2:11" ht="12" customHeight="1">
      <c r="B14" s="9" t="s">
        <v>7</v>
      </c>
      <c r="C14" s="2"/>
      <c r="D14" s="2"/>
      <c r="E14" s="3">
        <v>12295.78</v>
      </c>
      <c r="F14" s="3"/>
      <c r="G14" s="2"/>
      <c r="H14" s="11"/>
    </row>
    <row r="15" spans="2:11" ht="12" customHeight="1">
      <c r="B15" s="9" t="s">
        <v>8</v>
      </c>
      <c r="C15" s="2"/>
      <c r="D15" s="2"/>
      <c r="E15" s="1"/>
      <c r="F15" s="3"/>
      <c r="G15" s="2"/>
      <c r="H15" s="11"/>
    </row>
    <row r="16" spans="2:11" ht="12.75" customHeight="1">
      <c r="B16" s="9"/>
      <c r="C16" s="2"/>
      <c r="D16" s="2"/>
      <c r="E16" s="3"/>
      <c r="F16" s="3"/>
      <c r="G16" s="2"/>
      <c r="H16" s="11"/>
    </row>
    <row r="17" spans="2:8">
      <c r="B17" s="44" t="s">
        <v>9</v>
      </c>
      <c r="C17" s="2"/>
      <c r="D17" s="2"/>
      <c r="E17" s="3"/>
      <c r="F17" s="1">
        <f>SUM(E18:E21)</f>
        <v>407038.33</v>
      </c>
      <c r="G17" s="2"/>
      <c r="H17" s="11"/>
    </row>
    <row r="18" spans="2:8" ht="12" customHeight="1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>
      <c r="B22" s="9" t="s">
        <v>47</v>
      </c>
      <c r="C22" s="2"/>
      <c r="D22" s="2"/>
      <c r="E22" s="3"/>
      <c r="F22" s="3"/>
      <c r="G22" s="2"/>
      <c r="H22" s="11"/>
    </row>
    <row r="23" spans="2:8" ht="12" customHeight="1">
      <c r="B23" s="9"/>
      <c r="C23" s="2"/>
      <c r="D23" s="2"/>
      <c r="E23" s="3"/>
      <c r="F23" s="3"/>
      <c r="G23" s="2"/>
      <c r="H23" s="11"/>
    </row>
    <row r="24" spans="2:8" ht="12" customHeight="1">
      <c r="B24" s="38" t="s">
        <v>48</v>
      </c>
      <c r="C24" s="2"/>
      <c r="D24" s="2"/>
      <c r="E24" s="3"/>
      <c r="F24" s="3"/>
      <c r="G24" s="2"/>
      <c r="H24" s="11"/>
    </row>
    <row r="25" spans="2:8" ht="12" customHeight="1">
      <c r="B25" s="9" t="s">
        <v>49</v>
      </c>
      <c r="C25" s="2"/>
      <c r="D25" s="2"/>
      <c r="F25" s="3"/>
      <c r="G25" s="2"/>
      <c r="H25" s="11"/>
    </row>
    <row r="26" spans="2:8" ht="12" customHeight="1">
      <c r="B26" s="9"/>
      <c r="C26" s="2"/>
      <c r="D26" s="2"/>
      <c r="E26" s="3"/>
      <c r="F26" s="3"/>
      <c r="G26" s="2"/>
      <c r="H26" s="11"/>
    </row>
    <row r="27" spans="2:8" ht="12" customHeight="1">
      <c r="B27" s="9" t="s">
        <v>28</v>
      </c>
      <c r="C27" s="2"/>
      <c r="D27" s="2"/>
      <c r="E27" s="3"/>
      <c r="F27" s="3"/>
      <c r="G27" s="2"/>
      <c r="H27" s="11"/>
    </row>
    <row r="28" spans="2:8" ht="12" customHeight="1">
      <c r="B28" s="9" t="s">
        <v>50</v>
      </c>
      <c r="C28" s="2"/>
      <c r="D28" s="2"/>
      <c r="E28" s="3"/>
      <c r="F28" s="3"/>
      <c r="G28" s="2"/>
      <c r="H28" s="11"/>
    </row>
    <row r="29" spans="2:8" ht="12" customHeight="1">
      <c r="B29" s="9"/>
      <c r="C29" s="2"/>
      <c r="D29" s="2"/>
      <c r="E29" s="3"/>
      <c r="F29" s="3"/>
      <c r="G29" s="2"/>
      <c r="H29" s="11"/>
    </row>
    <row r="30" spans="2:8" ht="15" customHeight="1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>
      <c r="B31" s="9"/>
      <c r="C31" s="2"/>
      <c r="D31" s="2"/>
      <c r="E31" s="3"/>
      <c r="F31" s="3">
        <f>SUM(E32:E34)</f>
        <v>0.84</v>
      </c>
      <c r="G31" s="2"/>
      <c r="H31" s="11"/>
    </row>
    <row r="32" spans="2:8" ht="12" customHeight="1">
      <c r="B32" s="9" t="s">
        <v>85</v>
      </c>
      <c r="C32" s="2"/>
      <c r="D32" s="2"/>
      <c r="E32" s="6"/>
      <c r="F32" s="3"/>
      <c r="G32" s="2"/>
      <c r="H32" s="11"/>
    </row>
    <row r="33" spans="2:9" ht="12" customHeight="1">
      <c r="B33" s="9" t="s">
        <v>86</v>
      </c>
      <c r="C33" s="2"/>
      <c r="D33" s="2"/>
      <c r="E33" s="3"/>
      <c r="F33" s="3"/>
      <c r="G33" s="2"/>
      <c r="H33" s="11"/>
    </row>
    <row r="34" spans="2:9" ht="12" customHeight="1">
      <c r="B34" s="50" t="s">
        <v>53</v>
      </c>
      <c r="C34" s="2"/>
      <c r="D34" s="2"/>
      <c r="E34" s="1">
        <v>0.84</v>
      </c>
      <c r="F34" s="3"/>
      <c r="G34" s="2"/>
      <c r="H34" s="11"/>
    </row>
    <row r="35" spans="2:9" ht="12" customHeight="1" thickBot="1">
      <c r="B35" s="39"/>
      <c r="C35" s="10"/>
      <c r="D35" s="10"/>
      <c r="E35" s="55"/>
      <c r="F35" s="40"/>
      <c r="G35" s="10"/>
      <c r="H35" s="20"/>
    </row>
    <row r="36" spans="2:9" ht="12" customHeight="1" thickBot="1">
      <c r="B36" s="34"/>
      <c r="C36" s="2"/>
      <c r="D36" s="2"/>
      <c r="E36" s="3"/>
      <c r="F36" s="3"/>
      <c r="G36" s="2"/>
      <c r="H36" s="2"/>
    </row>
    <row r="37" spans="2:9" ht="15" customHeight="1">
      <c r="B37" s="118" t="s">
        <v>1</v>
      </c>
      <c r="C37" s="119"/>
      <c r="D37" s="119"/>
      <c r="E37" s="21"/>
      <c r="F37" s="21"/>
      <c r="G37" s="41"/>
      <c r="H37" s="37">
        <f>SUM(E41:F46)</f>
        <v>429210.72</v>
      </c>
    </row>
    <row r="38" spans="2:9" ht="12" customHeight="1">
      <c r="B38" s="42"/>
      <c r="C38" s="5"/>
      <c r="D38" s="5"/>
      <c r="E38" s="2"/>
      <c r="F38" s="2"/>
      <c r="G38" s="2"/>
      <c r="H38" s="11"/>
    </row>
    <row r="39" spans="2:9" ht="12" customHeight="1">
      <c r="B39" s="42"/>
      <c r="C39" s="5"/>
      <c r="D39" s="5"/>
      <c r="E39" s="114" t="s">
        <v>54</v>
      </c>
      <c r="F39" s="114"/>
      <c r="G39" s="2"/>
      <c r="H39" s="11"/>
    </row>
    <row r="40" spans="2:9" ht="15" customHeight="1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>
      <c r="B42" s="9" t="s">
        <v>14</v>
      </c>
      <c r="C42" s="2"/>
      <c r="E42" s="3">
        <v>28933.439999999999</v>
      </c>
      <c r="F42" s="89">
        <v>60947.9</v>
      </c>
      <c r="G42" s="2"/>
      <c r="H42" s="51"/>
    </row>
    <row r="43" spans="2:9" ht="12" customHeight="1">
      <c r="B43" s="9" t="s">
        <v>15</v>
      </c>
      <c r="C43" s="2"/>
      <c r="D43" s="2"/>
      <c r="E43" s="3"/>
      <c r="F43" s="58">
        <v>13071.93</v>
      </c>
      <c r="G43" s="2"/>
      <c r="H43" s="11"/>
      <c r="I43" s="53"/>
    </row>
    <row r="44" spans="2:9" ht="12" customHeight="1">
      <c r="B44" s="9" t="s">
        <v>16</v>
      </c>
      <c r="C44" s="2"/>
      <c r="D44" s="2"/>
      <c r="E44" s="3"/>
      <c r="F44" s="6">
        <v>70031.839999999997</v>
      </c>
      <c r="G44" s="2"/>
      <c r="H44" s="11"/>
    </row>
    <row r="45" spans="2:9" ht="12" customHeight="1">
      <c r="B45" s="9" t="s">
        <v>37</v>
      </c>
      <c r="C45" s="2"/>
      <c r="D45" s="2"/>
      <c r="E45" s="3"/>
      <c r="F45" s="6">
        <v>5979.99</v>
      </c>
      <c r="G45" s="2"/>
      <c r="H45" s="11"/>
    </row>
    <row r="46" spans="2:9" ht="15" customHeight="1">
      <c r="B46" s="9"/>
      <c r="C46" s="2"/>
      <c r="D46" s="2"/>
      <c r="E46" s="6"/>
      <c r="F46" s="2"/>
      <c r="G46" s="2"/>
      <c r="H46" s="11"/>
    </row>
    <row r="47" spans="2:9" ht="15" customHeight="1">
      <c r="B47" s="38" t="s">
        <v>87</v>
      </c>
      <c r="C47" s="2"/>
      <c r="D47" s="2"/>
      <c r="E47" s="3"/>
      <c r="G47" s="2"/>
      <c r="H47" s="4">
        <v>1144.57</v>
      </c>
    </row>
    <row r="48" spans="2:9" ht="12" customHeight="1">
      <c r="B48" s="9" t="s">
        <v>17</v>
      </c>
      <c r="C48" s="2"/>
      <c r="D48" s="2"/>
      <c r="E48" s="6"/>
      <c r="F48" s="2"/>
      <c r="G48" s="2"/>
      <c r="H48" s="11"/>
    </row>
    <row r="49" spans="2:8" ht="12" customHeight="1">
      <c r="B49" s="9"/>
      <c r="C49" s="2"/>
      <c r="D49" s="2"/>
      <c r="E49" s="3"/>
      <c r="F49" s="2"/>
      <c r="G49" s="2"/>
      <c r="H49" s="11"/>
    </row>
    <row r="50" spans="2:8" ht="12" customHeight="1">
      <c r="B50" s="9" t="s">
        <v>57</v>
      </c>
      <c r="C50" s="2"/>
      <c r="D50" s="2"/>
      <c r="E50" s="3"/>
      <c r="F50" s="2"/>
      <c r="G50" s="2"/>
      <c r="H50" s="11"/>
    </row>
    <row r="51" spans="2:8" ht="12" customHeight="1">
      <c r="B51" s="9" t="s">
        <v>94</v>
      </c>
      <c r="C51" s="2"/>
      <c r="D51" s="2"/>
      <c r="E51" s="3"/>
      <c r="F51" s="2"/>
      <c r="G51" s="2"/>
      <c r="H51" s="60">
        <v>18625.78</v>
      </c>
    </row>
    <row r="52" spans="2:8" ht="11.25" customHeight="1">
      <c r="B52" s="9"/>
      <c r="C52" s="2"/>
      <c r="D52" s="2"/>
      <c r="E52" s="3"/>
      <c r="F52" s="2"/>
      <c r="G52" s="2"/>
      <c r="H52" s="74"/>
    </row>
    <row r="53" spans="2:8" ht="15.75" thickBot="1">
      <c r="B53" s="61" t="s">
        <v>93</v>
      </c>
      <c r="C53" s="10"/>
      <c r="D53" s="10"/>
      <c r="E53" s="10"/>
      <c r="F53" s="62"/>
      <c r="G53" s="63"/>
      <c r="H53" s="64">
        <f>H9+H11-H37-H47-H51</f>
        <v>134295.27000000011</v>
      </c>
    </row>
    <row r="54" spans="2:8" ht="15.75" thickBot="1">
      <c r="B54" s="65"/>
      <c r="C54" s="2"/>
      <c r="D54" s="2"/>
      <c r="E54" s="2"/>
      <c r="F54" s="43"/>
      <c r="G54" s="32"/>
      <c r="H54" s="32"/>
    </row>
    <row r="55" spans="2:8">
      <c r="B55" s="17"/>
      <c r="C55" s="66" t="s">
        <v>2</v>
      </c>
      <c r="D55" s="21"/>
      <c r="E55" s="21"/>
      <c r="F55" s="67"/>
      <c r="G55" s="41"/>
      <c r="H55" s="68"/>
    </row>
    <row r="56" spans="2:8">
      <c r="B56" s="24" t="s">
        <v>60</v>
      </c>
      <c r="C56" s="2"/>
      <c r="D56" s="2"/>
      <c r="E56" s="2"/>
      <c r="F56" s="6">
        <v>12961</v>
      </c>
      <c r="G56" s="32"/>
      <c r="H56" s="47">
        <f>SUM(F56:F57)</f>
        <v>163652.73000000001</v>
      </c>
    </row>
    <row r="57" spans="2:8">
      <c r="B57" s="24" t="s">
        <v>61</v>
      </c>
      <c r="C57" s="2" t="s">
        <v>62</v>
      </c>
      <c r="D57" s="2"/>
      <c r="E57" s="2"/>
      <c r="F57" s="43">
        <f>SUM(E58:E63)</f>
        <v>150691.73000000001</v>
      </c>
      <c r="G57" s="32"/>
      <c r="H57" s="47"/>
    </row>
    <row r="58" spans="2:8">
      <c r="B58" s="24"/>
      <c r="C58" s="2">
        <v>153236382</v>
      </c>
      <c r="D58" s="2"/>
      <c r="E58" s="6">
        <v>9794.2900000000009</v>
      </c>
      <c r="F58" s="43"/>
      <c r="G58" s="32"/>
      <c r="H58" s="47"/>
    </row>
    <row r="59" spans="2:8">
      <c r="B59" s="24"/>
      <c r="C59" s="2">
        <v>188006962</v>
      </c>
      <c r="D59" s="2" t="s">
        <v>63</v>
      </c>
      <c r="E59" s="6">
        <v>140897.44</v>
      </c>
      <c r="F59" s="43"/>
      <c r="G59" s="32"/>
      <c r="H59" s="47"/>
    </row>
    <row r="60" spans="2:8">
      <c r="B60" s="24"/>
      <c r="C60" s="2">
        <v>172440954</v>
      </c>
      <c r="D60" s="2" t="s">
        <v>64</v>
      </c>
      <c r="E60" s="6"/>
      <c r="F60" s="43"/>
      <c r="G60" s="32"/>
      <c r="H60" s="47"/>
    </row>
    <row r="61" spans="2:8">
      <c r="B61" s="24"/>
      <c r="C61" s="2"/>
      <c r="D61" s="2"/>
      <c r="E61" s="6"/>
      <c r="F61" s="43"/>
      <c r="G61" s="32"/>
      <c r="H61" s="47"/>
    </row>
    <row r="62" spans="2:8">
      <c r="B62" s="38"/>
      <c r="C62" s="2" t="s">
        <v>11</v>
      </c>
      <c r="D62" s="2"/>
      <c r="E62" s="6"/>
      <c r="F62" s="43"/>
      <c r="G62" s="32"/>
      <c r="H62" s="47"/>
    </row>
    <row r="63" spans="2:8">
      <c r="B63" s="38"/>
      <c r="C63" s="34">
        <v>178457689</v>
      </c>
      <c r="D63" s="2"/>
      <c r="E63" s="80"/>
      <c r="F63" s="43"/>
      <c r="G63" s="32"/>
      <c r="H63" s="47"/>
    </row>
    <row r="64" spans="2:8" ht="14.25" customHeight="1">
      <c r="B64" s="9"/>
      <c r="C64" s="2"/>
      <c r="D64" s="2"/>
      <c r="E64" s="2"/>
      <c r="F64" s="2"/>
      <c r="G64" s="2"/>
      <c r="H64" s="11"/>
    </row>
    <row r="65" spans="2:10">
      <c r="B65" s="115" t="s">
        <v>31</v>
      </c>
      <c r="C65" s="116"/>
      <c r="D65" s="116"/>
      <c r="E65" s="2"/>
      <c r="F65" s="116" t="s">
        <v>35</v>
      </c>
      <c r="G65" s="116"/>
      <c r="H65" s="117"/>
    </row>
    <row r="66" spans="2:10">
      <c r="B66" s="9"/>
      <c r="C66" s="2"/>
      <c r="D66" s="2"/>
      <c r="E66" s="2"/>
      <c r="F66" s="116"/>
      <c r="G66" s="116"/>
      <c r="H66" s="117"/>
    </row>
    <row r="67" spans="2:10">
      <c r="B67" s="115" t="s">
        <v>33</v>
      </c>
      <c r="C67" s="116"/>
      <c r="D67" s="116"/>
      <c r="E67" s="2"/>
      <c r="F67" s="116" t="s">
        <v>32</v>
      </c>
      <c r="G67" s="116"/>
      <c r="H67" s="117"/>
    </row>
    <row r="68" spans="2:10">
      <c r="B68" s="115" t="s">
        <v>34</v>
      </c>
      <c r="C68" s="116"/>
      <c r="D68" s="116"/>
      <c r="E68" s="2"/>
      <c r="F68" s="116" t="s">
        <v>36</v>
      </c>
      <c r="G68" s="116"/>
      <c r="H68" s="117"/>
    </row>
    <row r="69" spans="2:10" ht="15.75" thickBot="1">
      <c r="B69" s="19"/>
      <c r="C69" s="48"/>
      <c r="D69" s="10"/>
      <c r="E69" s="10"/>
      <c r="F69" s="48"/>
      <c r="G69" s="10"/>
      <c r="H69" s="20"/>
    </row>
    <row r="70" spans="2:10">
      <c r="B70" s="2"/>
      <c r="C70" s="46"/>
      <c r="D70" s="2"/>
      <c r="E70" s="2"/>
      <c r="F70" s="46"/>
      <c r="G70" s="2"/>
      <c r="H70" s="2"/>
    </row>
    <row r="71" spans="2:10">
      <c r="B71" s="33"/>
      <c r="C71" s="2"/>
      <c r="D71" s="2"/>
      <c r="E71" s="2"/>
      <c r="F71" s="2"/>
      <c r="G71" s="2"/>
      <c r="H71" s="2"/>
    </row>
    <row r="72" spans="2:10">
      <c r="B72" s="2"/>
      <c r="C72" s="2"/>
      <c r="D72" s="2"/>
      <c r="E72" s="2"/>
      <c r="F72" s="2"/>
      <c r="G72" s="2"/>
      <c r="H72" s="2"/>
    </row>
    <row r="73" spans="2:10">
      <c r="B73" s="2"/>
      <c r="C73" s="2"/>
      <c r="D73" s="2"/>
      <c r="E73" s="2"/>
      <c r="F73" s="2"/>
      <c r="G73" s="2"/>
      <c r="H73" s="2"/>
      <c r="J73" s="2"/>
    </row>
    <row r="74" spans="2:10">
      <c r="B74" s="2"/>
      <c r="C74" s="2"/>
      <c r="D74" s="2"/>
      <c r="E74" s="2"/>
      <c r="F74" s="2"/>
      <c r="G74" s="2"/>
      <c r="H74" s="2"/>
    </row>
    <row r="75" spans="2:10">
      <c r="B75" s="2"/>
      <c r="C75" s="2"/>
      <c r="D75" s="2"/>
      <c r="E75" s="2"/>
      <c r="F75" s="2"/>
      <c r="G75" s="2"/>
      <c r="H75" s="2"/>
    </row>
    <row r="76" spans="2:10">
      <c r="B76" s="2"/>
      <c r="C76" s="2"/>
      <c r="D76" s="2"/>
      <c r="E76" s="2"/>
      <c r="F76" s="2"/>
      <c r="G76" s="2"/>
      <c r="H76" s="2"/>
    </row>
    <row r="77" spans="2:10">
      <c r="B77" s="2"/>
      <c r="C77" s="2"/>
      <c r="D77" s="2"/>
      <c r="E77" s="2"/>
      <c r="F77" s="2"/>
      <c r="G77" s="2"/>
      <c r="H77" s="2"/>
    </row>
    <row r="78" spans="2:10">
      <c r="B78" s="2"/>
      <c r="C78" s="2"/>
      <c r="D78" s="2"/>
      <c r="E78" s="2"/>
      <c r="F78" s="2"/>
      <c r="G78" s="2"/>
      <c r="H78" s="2"/>
    </row>
  </sheetData>
  <mergeCells count="15">
    <mergeCell ref="B68:D68"/>
    <mergeCell ref="F68:H68"/>
    <mergeCell ref="B37:D37"/>
    <mergeCell ref="E39:F39"/>
    <mergeCell ref="B65:D65"/>
    <mergeCell ref="F65:H65"/>
    <mergeCell ref="F66:H66"/>
    <mergeCell ref="B67:D67"/>
    <mergeCell ref="F67:H67"/>
    <mergeCell ref="B11:D11"/>
    <mergeCell ref="B1:H1"/>
    <mergeCell ref="B2:H2"/>
    <mergeCell ref="B3:H3"/>
    <mergeCell ref="B4:H4"/>
    <mergeCell ref="B5:H5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topLeftCell="A6" workbookViewId="0">
      <selection activeCell="L13" sqref="L13"/>
    </sheetView>
  </sheetViews>
  <sheetFormatPr baseColWidth="10" defaultRowHeight="1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/>
    <row r="2" spans="2:11">
      <c r="B2" s="120"/>
      <c r="C2" s="121"/>
      <c r="D2" s="121"/>
      <c r="E2" s="121"/>
      <c r="F2" s="121"/>
      <c r="G2" s="121"/>
      <c r="H2" s="122"/>
    </row>
    <row r="3" spans="2:11">
      <c r="B3" s="123" t="s">
        <v>30</v>
      </c>
      <c r="C3" s="124"/>
      <c r="D3" s="124"/>
      <c r="E3" s="124"/>
      <c r="F3" s="124"/>
      <c r="G3" s="124"/>
      <c r="H3" s="125"/>
    </row>
    <row r="4" spans="2:11">
      <c r="B4" s="129" t="s">
        <v>67</v>
      </c>
      <c r="C4" s="130"/>
      <c r="D4" s="130"/>
      <c r="E4" s="130"/>
      <c r="F4" s="130"/>
      <c r="G4" s="130"/>
      <c r="H4" s="131"/>
    </row>
    <row r="5" spans="2:11">
      <c r="B5" s="123" t="s">
        <v>91</v>
      </c>
      <c r="C5" s="124"/>
      <c r="D5" s="124"/>
      <c r="E5" s="124"/>
      <c r="F5" s="124"/>
      <c r="G5" s="124"/>
      <c r="H5" s="125"/>
    </row>
    <row r="6" spans="2:11" ht="15.75" thickBot="1">
      <c r="B6" s="126"/>
      <c r="C6" s="127"/>
      <c r="D6" s="127"/>
      <c r="E6" s="127"/>
      <c r="F6" s="127"/>
      <c r="G6" s="127"/>
      <c r="H6" s="128"/>
    </row>
    <row r="7" spans="2:11" ht="25.5" customHeight="1" thickBot="1">
      <c r="J7" s="2"/>
      <c r="K7" s="2"/>
    </row>
    <row r="8" spans="2:11" ht="19.5" customHeight="1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/>
    <row r="11" spans="2:11">
      <c r="B11" s="17"/>
      <c r="C11" s="21"/>
      <c r="D11" s="21"/>
      <c r="E11" s="21"/>
      <c r="F11" s="21"/>
      <c r="G11" s="21"/>
      <c r="H11" s="18"/>
    </row>
    <row r="12" spans="2:11">
      <c r="B12" s="9"/>
      <c r="C12" s="2"/>
      <c r="D12" s="2"/>
      <c r="E12" s="2"/>
      <c r="F12" s="2"/>
      <c r="G12" s="2"/>
      <c r="H12" s="11"/>
    </row>
    <row r="13" spans="2:11">
      <c r="B13" s="9"/>
      <c r="C13" s="49" t="s">
        <v>27</v>
      </c>
      <c r="D13" s="143" t="s">
        <v>26</v>
      </c>
      <c r="E13" s="143"/>
      <c r="F13" s="143" t="s">
        <v>24</v>
      </c>
      <c r="G13" s="143"/>
      <c r="H13" s="11"/>
    </row>
    <row r="14" spans="2:11">
      <c r="B14" s="9"/>
      <c r="C14" s="87">
        <v>1</v>
      </c>
      <c r="D14" s="132" t="s">
        <v>25</v>
      </c>
      <c r="E14" s="132"/>
      <c r="F14" s="140">
        <f>julio!F12</f>
        <v>22895.78</v>
      </c>
      <c r="G14" s="140"/>
      <c r="H14" s="11"/>
    </row>
    <row r="15" spans="2:11">
      <c r="B15" s="9"/>
      <c r="C15" s="87">
        <v>2</v>
      </c>
      <c r="D15" s="148" t="s">
        <v>9</v>
      </c>
      <c r="E15" s="148"/>
      <c r="F15" s="141">
        <f>julio!F17</f>
        <v>407038.33</v>
      </c>
      <c r="G15" s="142"/>
      <c r="H15" s="11"/>
    </row>
    <row r="16" spans="2:11">
      <c r="B16" s="9"/>
      <c r="C16" s="88"/>
      <c r="D16" s="144" t="s">
        <v>76</v>
      </c>
      <c r="E16" s="145"/>
      <c r="F16" s="146"/>
      <c r="G16" s="147"/>
      <c r="H16" s="11"/>
    </row>
    <row r="17" spans="1:8">
      <c r="B17" s="9"/>
      <c r="C17" s="87">
        <v>3</v>
      </c>
      <c r="D17" s="149" t="s">
        <v>10</v>
      </c>
      <c r="E17" s="149"/>
      <c r="F17" s="141"/>
      <c r="G17" s="142"/>
      <c r="H17" s="11"/>
    </row>
    <row r="18" spans="1:8">
      <c r="B18" s="9"/>
      <c r="C18" s="87">
        <v>4</v>
      </c>
      <c r="D18" s="132" t="s">
        <v>18</v>
      </c>
      <c r="E18" s="132"/>
      <c r="F18" s="150">
        <f>julio!F31</f>
        <v>0.84</v>
      </c>
      <c r="G18" s="134"/>
      <c r="H18" s="11"/>
    </row>
    <row r="19" spans="1:8">
      <c r="B19" s="9"/>
      <c r="C19" s="135" t="s">
        <v>20</v>
      </c>
      <c r="D19" s="136"/>
      <c r="E19" s="137"/>
      <c r="F19" s="138">
        <f>SUM(F14:G18)</f>
        <v>429934.95</v>
      </c>
      <c r="G19" s="139"/>
      <c r="H19" s="11"/>
    </row>
    <row r="20" spans="1:8">
      <c r="B20" s="9"/>
      <c r="C20" s="2"/>
      <c r="D20" s="2"/>
      <c r="E20" s="2"/>
      <c r="F20" s="2"/>
      <c r="G20" s="2"/>
      <c r="H20" s="11"/>
    </row>
    <row r="21" spans="1:8">
      <c r="B21" s="9"/>
      <c r="C21" s="2"/>
      <c r="D21" s="2"/>
      <c r="E21" s="2"/>
      <c r="F21" s="2"/>
      <c r="G21" s="2"/>
      <c r="H21" s="11"/>
    </row>
    <row r="22" spans="1:8">
      <c r="B22" s="9"/>
      <c r="C22" s="2"/>
      <c r="D22" s="2"/>
      <c r="E22" s="2"/>
      <c r="F22" s="2"/>
      <c r="G22" s="2"/>
      <c r="H22" s="11"/>
    </row>
    <row r="23" spans="1:8">
      <c r="B23" s="9"/>
      <c r="C23" s="2"/>
      <c r="D23" s="2"/>
      <c r="E23" s="2"/>
      <c r="F23" s="2"/>
      <c r="G23" s="2"/>
      <c r="H23" s="11"/>
    </row>
    <row r="24" spans="1:8">
      <c r="A24" s="2"/>
      <c r="B24" s="9"/>
      <c r="C24" s="2"/>
      <c r="D24" s="2"/>
      <c r="E24" s="2"/>
      <c r="F24" s="2"/>
      <c r="G24" s="2"/>
      <c r="H24" s="11"/>
    </row>
    <row r="25" spans="1:8">
      <c r="A25" s="2"/>
      <c r="B25" s="9"/>
      <c r="C25" s="2"/>
      <c r="D25" s="2"/>
      <c r="E25" s="2"/>
      <c r="F25" s="2"/>
      <c r="G25" s="2"/>
      <c r="H25" s="11"/>
    </row>
    <row r="26" spans="1:8">
      <c r="A26" s="2"/>
      <c r="B26" s="9"/>
      <c r="C26" s="45"/>
      <c r="D26" s="2"/>
      <c r="E26" s="2"/>
      <c r="F26" s="45"/>
      <c r="G26" s="2"/>
      <c r="H26" s="11"/>
    </row>
    <row r="27" spans="1:8">
      <c r="A27" s="2"/>
      <c r="B27" s="9"/>
      <c r="C27" s="2"/>
      <c r="D27" s="2"/>
      <c r="E27" s="2"/>
      <c r="F27" s="2"/>
      <c r="G27" s="2"/>
      <c r="H27" s="11"/>
    </row>
    <row r="28" spans="1:8">
      <c r="A28" s="2"/>
      <c r="B28" s="9"/>
      <c r="C28" s="45"/>
      <c r="D28" s="2"/>
      <c r="E28" s="2"/>
      <c r="F28" s="45"/>
      <c r="G28" s="2"/>
      <c r="H28" s="11"/>
    </row>
    <row r="29" spans="1:8">
      <c r="A29" s="2"/>
      <c r="B29" s="9"/>
      <c r="C29" s="45"/>
      <c r="D29" s="2"/>
      <c r="E29" s="2"/>
      <c r="F29" s="45"/>
      <c r="G29" s="2"/>
      <c r="H29" s="11"/>
    </row>
    <row r="30" spans="1:8">
      <c r="A30" s="2"/>
      <c r="B30" s="9"/>
      <c r="C30" s="45"/>
      <c r="D30" s="2"/>
      <c r="E30" s="2"/>
      <c r="F30" s="45"/>
      <c r="G30" s="2"/>
      <c r="H30" s="11"/>
    </row>
    <row r="31" spans="1:8" ht="15.75" thickBot="1">
      <c r="A31" s="2"/>
      <c r="B31" s="19"/>
      <c r="C31" s="48"/>
      <c r="D31" s="10"/>
      <c r="E31" s="10"/>
      <c r="F31" s="48"/>
      <c r="G31" s="10"/>
      <c r="H31" s="20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0" ht="15.75" thickBot="1">
      <c r="A33" s="2"/>
      <c r="B33" s="2"/>
      <c r="C33" s="2"/>
      <c r="D33" s="2"/>
      <c r="E33" s="2"/>
      <c r="F33" s="2"/>
      <c r="G33" s="2"/>
      <c r="H33" s="2"/>
    </row>
    <row r="34" spans="1:10">
      <c r="B34" s="26"/>
      <c r="C34" s="21"/>
      <c r="D34" s="21"/>
      <c r="E34" s="21"/>
      <c r="F34" s="21"/>
      <c r="G34" s="21"/>
      <c r="H34" s="18"/>
    </row>
    <row r="35" spans="1:10">
      <c r="B35" s="9"/>
      <c r="C35" s="2"/>
      <c r="D35" s="2"/>
      <c r="E35" s="2"/>
      <c r="F35" s="2"/>
      <c r="G35" s="2"/>
      <c r="H35" s="11"/>
    </row>
    <row r="36" spans="1:10">
      <c r="B36" s="9"/>
      <c r="C36" s="2"/>
      <c r="D36" s="2"/>
      <c r="E36" s="2"/>
      <c r="F36" s="2"/>
      <c r="G36" s="2"/>
      <c r="H36" s="11"/>
      <c r="J36" s="2"/>
    </row>
    <row r="37" spans="1:10">
      <c r="B37" s="9"/>
      <c r="C37" s="2"/>
      <c r="D37" s="2"/>
      <c r="E37" s="2"/>
      <c r="F37" s="2"/>
      <c r="G37" s="2"/>
      <c r="H37" s="11"/>
    </row>
    <row r="38" spans="1:10">
      <c r="B38" s="9"/>
      <c r="C38" s="2"/>
      <c r="D38" s="2"/>
      <c r="E38" s="2"/>
      <c r="F38" s="2"/>
      <c r="G38" s="2"/>
      <c r="H38" s="11"/>
    </row>
    <row r="39" spans="1:10">
      <c r="B39" s="9"/>
      <c r="C39" s="2"/>
      <c r="D39" s="2"/>
      <c r="E39" s="2"/>
      <c r="F39" s="2"/>
      <c r="G39" s="2"/>
      <c r="H39" s="11"/>
    </row>
    <row r="40" spans="1:10">
      <c r="B40" s="9"/>
      <c r="C40" s="2"/>
      <c r="D40" s="2"/>
      <c r="E40" s="2"/>
      <c r="F40" s="2"/>
      <c r="G40" s="2"/>
      <c r="H40" s="11"/>
    </row>
    <row r="41" spans="1:10">
      <c r="B41" s="9"/>
      <c r="C41" s="2"/>
      <c r="D41" s="2"/>
      <c r="E41" s="2"/>
      <c r="F41" s="2"/>
      <c r="G41" s="2"/>
      <c r="H41" s="11"/>
    </row>
    <row r="42" spans="1:10" ht="15.75" thickBot="1">
      <c r="B42" s="19"/>
      <c r="C42" s="10"/>
      <c r="D42" s="10"/>
      <c r="E42" s="10"/>
      <c r="F42" s="10"/>
      <c r="G42" s="10"/>
      <c r="H42" s="20"/>
    </row>
  </sheetData>
  <mergeCells count="19">
    <mergeCell ref="D17:E17"/>
    <mergeCell ref="F17:G17"/>
    <mergeCell ref="D18:E18"/>
    <mergeCell ref="F18:G18"/>
    <mergeCell ref="C19:E19"/>
    <mergeCell ref="F19:G19"/>
    <mergeCell ref="D14:E14"/>
    <mergeCell ref="F14:G14"/>
    <mergeCell ref="D15:E15"/>
    <mergeCell ref="F15:G15"/>
    <mergeCell ref="D16:E16"/>
    <mergeCell ref="F16:G16"/>
    <mergeCell ref="D13:E13"/>
    <mergeCell ref="F13:G13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8"/>
  <sheetViews>
    <sheetView workbookViewId="0">
      <selection activeCell="I23" sqref="H23:I25"/>
    </sheetView>
  </sheetViews>
  <sheetFormatPr baseColWidth="10" defaultRowHeight="1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/>
    <row r="2" spans="2:12">
      <c r="B2" s="120"/>
      <c r="C2" s="121"/>
      <c r="D2" s="121"/>
      <c r="E2" s="121"/>
      <c r="F2" s="121"/>
      <c r="G2" s="121"/>
      <c r="H2" s="121"/>
      <c r="I2" s="122"/>
    </row>
    <row r="3" spans="2:12">
      <c r="B3" s="123" t="s">
        <v>30</v>
      </c>
      <c r="C3" s="124"/>
      <c r="D3" s="124"/>
      <c r="E3" s="124"/>
      <c r="F3" s="124"/>
      <c r="G3" s="124"/>
      <c r="H3" s="124"/>
      <c r="I3" s="125"/>
    </row>
    <row r="4" spans="2:12">
      <c r="B4" s="12"/>
      <c r="C4" s="86"/>
      <c r="D4" s="114" t="s">
        <v>67</v>
      </c>
      <c r="E4" s="114"/>
      <c r="F4" s="114"/>
      <c r="G4" s="114"/>
      <c r="H4" s="86"/>
      <c r="I4" s="13"/>
    </row>
    <row r="5" spans="2:12">
      <c r="B5" s="123" t="s">
        <v>92</v>
      </c>
      <c r="C5" s="124"/>
      <c r="D5" s="124"/>
      <c r="E5" s="124"/>
      <c r="F5" s="124"/>
      <c r="G5" s="124"/>
      <c r="H5" s="124"/>
      <c r="I5" s="125"/>
    </row>
    <row r="6" spans="2:12">
      <c r="B6" s="123"/>
      <c r="C6" s="124"/>
      <c r="D6" s="124"/>
      <c r="E6" s="124"/>
      <c r="F6" s="124"/>
      <c r="G6" s="124"/>
      <c r="H6" s="124"/>
      <c r="I6" s="125"/>
    </row>
    <row r="7" spans="2:12" ht="15.75" thickBot="1">
      <c r="B7" s="83"/>
      <c r="C7" s="84"/>
      <c r="D7" s="84"/>
      <c r="E7" s="84"/>
      <c r="F7" s="84"/>
      <c r="G7" s="84"/>
      <c r="H7" s="84"/>
      <c r="I7" s="85"/>
      <c r="K7" s="2"/>
      <c r="L7" s="2"/>
    </row>
    <row r="8" spans="2:12" ht="15.75" customHeight="1" thickBot="1">
      <c r="K8" s="2"/>
      <c r="L8" s="2"/>
    </row>
    <row r="9" spans="2:12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>
      <c r="B11" s="19" t="s">
        <v>95</v>
      </c>
      <c r="C11" s="55">
        <f>julio!H9</f>
        <v>153341.39000000001</v>
      </c>
      <c r="D11" s="10"/>
      <c r="E11" s="10"/>
      <c r="F11" s="10"/>
      <c r="G11" s="10"/>
      <c r="H11" s="54"/>
      <c r="I11" s="20"/>
      <c r="K11" s="2"/>
    </row>
    <row r="12" spans="2:12" ht="15.75" thickBot="1">
      <c r="K12" s="2"/>
    </row>
    <row r="13" spans="2:12">
      <c r="B13" s="17"/>
      <c r="C13" s="21"/>
      <c r="D13" s="21"/>
      <c r="E13" s="21"/>
      <c r="F13" s="21"/>
      <c r="G13" s="21"/>
      <c r="H13" s="21"/>
      <c r="I13" s="18"/>
    </row>
    <row r="14" spans="2:12">
      <c r="B14" s="22" t="s">
        <v>0</v>
      </c>
      <c r="C14" s="23"/>
      <c r="D14" s="2"/>
      <c r="E14" s="28">
        <f>julio!H11</f>
        <v>429934.95</v>
      </c>
      <c r="F14" s="2"/>
      <c r="H14" s="6"/>
      <c r="I14" s="11"/>
    </row>
    <row r="15" spans="2:12">
      <c r="B15" s="22"/>
      <c r="C15" s="23"/>
      <c r="D15" s="2"/>
      <c r="E15" s="6"/>
      <c r="F15" s="2"/>
      <c r="H15" s="6"/>
      <c r="I15" s="11"/>
    </row>
    <row r="16" spans="2:12">
      <c r="B16" s="27" t="s">
        <v>19</v>
      </c>
      <c r="C16" s="2"/>
      <c r="D16" s="2"/>
      <c r="E16" s="6"/>
      <c r="F16" s="2"/>
      <c r="G16" s="6">
        <f>E14</f>
        <v>429934.95</v>
      </c>
      <c r="H16" s="2"/>
      <c r="I16" s="11"/>
    </row>
    <row r="17" spans="2:12">
      <c r="B17" s="9"/>
      <c r="C17" s="2"/>
      <c r="D17" s="2"/>
      <c r="E17" s="6"/>
      <c r="F17" s="2"/>
      <c r="G17" s="2"/>
      <c r="H17" s="2"/>
      <c r="I17" s="11"/>
    </row>
    <row r="18" spans="2:12">
      <c r="B18" s="22" t="s">
        <v>1</v>
      </c>
      <c r="C18" s="23"/>
      <c r="D18" s="2"/>
      <c r="E18" s="6"/>
      <c r="F18" s="2"/>
      <c r="G18" s="2"/>
      <c r="H18" s="2"/>
      <c r="I18" s="11"/>
    </row>
    <row r="19" spans="2:12">
      <c r="B19" s="9"/>
      <c r="C19" s="2" t="s">
        <v>2</v>
      </c>
      <c r="D19" s="2"/>
      <c r="E19" s="6">
        <f>julio!H37</f>
        <v>429210.72</v>
      </c>
      <c r="F19" s="6"/>
      <c r="G19" s="2"/>
      <c r="H19" s="2"/>
      <c r="I19" s="11"/>
    </row>
    <row r="20" spans="2:12">
      <c r="B20" s="9"/>
      <c r="C20" s="2" t="s">
        <v>11</v>
      </c>
      <c r="D20" s="2"/>
      <c r="E20" s="6">
        <f>julio!H47</f>
        <v>1144.57</v>
      </c>
      <c r="F20" s="3"/>
      <c r="G20" s="2"/>
      <c r="H20" s="2"/>
      <c r="I20" s="11"/>
    </row>
    <row r="21" spans="2:12">
      <c r="B21" s="9"/>
      <c r="C21" s="2" t="s">
        <v>77</v>
      </c>
      <c r="D21" s="2"/>
      <c r="E21" s="6">
        <f>julio!H51</f>
        <v>18625.78</v>
      </c>
      <c r="F21" s="3"/>
      <c r="G21" s="2"/>
      <c r="H21" s="6"/>
      <c r="I21" s="11"/>
    </row>
    <row r="22" spans="2:12">
      <c r="B22" s="9"/>
      <c r="C22" s="34" t="s">
        <v>78</v>
      </c>
      <c r="D22" s="2"/>
      <c r="E22" s="6"/>
      <c r="F22" s="3"/>
      <c r="G22" s="2"/>
      <c r="H22" s="6"/>
      <c r="I22" s="11"/>
    </row>
    <row r="23" spans="2:12">
      <c r="B23" s="27" t="s">
        <v>3</v>
      </c>
      <c r="C23" s="23"/>
      <c r="D23" s="23"/>
      <c r="E23" s="6"/>
      <c r="F23" s="2"/>
      <c r="G23" s="56">
        <f>SUM(E19:E22)</f>
        <v>448981.06999999995</v>
      </c>
      <c r="I23" s="11"/>
      <c r="L23" s="2"/>
    </row>
    <row r="24" spans="2:12">
      <c r="B24" s="22"/>
      <c r="C24" s="23"/>
      <c r="D24" s="23"/>
      <c r="E24" s="6"/>
      <c r="F24" s="2"/>
      <c r="G24" s="7"/>
      <c r="H24" s="2"/>
      <c r="I24" s="11"/>
      <c r="L24" s="2"/>
    </row>
    <row r="25" spans="2:12">
      <c r="B25" s="9"/>
      <c r="C25" s="2"/>
      <c r="D25" s="2"/>
      <c r="E25" s="6"/>
      <c r="F25" s="2"/>
      <c r="G25" s="2"/>
      <c r="H25" s="2"/>
      <c r="I25" s="11"/>
    </row>
    <row r="26" spans="2:12" ht="15.75" thickBot="1">
      <c r="B26" s="24" t="s">
        <v>4</v>
      </c>
      <c r="C26" s="2"/>
      <c r="D26" s="2"/>
      <c r="E26" s="2"/>
      <c r="F26" s="2"/>
      <c r="G26" s="57">
        <f>C11+G16-G23</f>
        <v>134295.27000000014</v>
      </c>
      <c r="H26" s="7"/>
      <c r="I26" s="11"/>
    </row>
    <row r="27" spans="2:12" ht="15.75" thickTop="1">
      <c r="B27" s="9"/>
      <c r="C27" s="2"/>
      <c r="D27" s="2"/>
      <c r="E27" s="2"/>
      <c r="F27" s="2"/>
      <c r="G27" s="2"/>
      <c r="H27" s="2"/>
      <c r="I27" s="11"/>
    </row>
    <row r="28" spans="2:12">
      <c r="B28" s="9"/>
      <c r="C28" s="2"/>
      <c r="D28" s="2"/>
      <c r="E28" s="2"/>
      <c r="F28" s="2"/>
      <c r="G28" s="2"/>
      <c r="H28" s="2"/>
      <c r="I28" s="11"/>
    </row>
    <row r="29" spans="2:12">
      <c r="B29" s="9"/>
      <c r="C29" s="2"/>
      <c r="D29" s="2"/>
      <c r="E29" s="2"/>
      <c r="F29" s="2"/>
      <c r="G29" s="2"/>
      <c r="H29" s="2"/>
      <c r="I29" s="11"/>
    </row>
    <row r="30" spans="2:12">
      <c r="B30" s="9"/>
      <c r="C30" s="2"/>
      <c r="D30" s="2"/>
      <c r="E30" s="2"/>
      <c r="F30" s="2"/>
      <c r="G30" s="2"/>
      <c r="H30" s="2"/>
      <c r="I30" s="11"/>
    </row>
    <row r="31" spans="2:12">
      <c r="B31" s="9"/>
      <c r="C31" s="2"/>
      <c r="D31" s="2"/>
      <c r="E31" s="2"/>
      <c r="F31" s="2"/>
      <c r="G31" s="2"/>
      <c r="H31" s="2"/>
      <c r="I31" s="11"/>
    </row>
    <row r="32" spans="2:12">
      <c r="B32" s="9"/>
      <c r="C32" s="114" t="s">
        <v>21</v>
      </c>
      <c r="D32" s="114"/>
      <c r="E32" s="2"/>
      <c r="F32" s="2"/>
      <c r="G32" s="114" t="s">
        <v>22</v>
      </c>
      <c r="H32" s="114"/>
      <c r="I32" s="11"/>
    </row>
    <row r="33" spans="2:11" ht="15.75" thickBot="1">
      <c r="B33" s="9"/>
      <c r="C33" s="10"/>
      <c r="D33" s="10"/>
      <c r="E33" s="2"/>
      <c r="F33" s="2"/>
      <c r="G33" s="10"/>
      <c r="H33" s="10"/>
      <c r="I33" s="11"/>
    </row>
    <row r="34" spans="2:11">
      <c r="B34" s="9"/>
      <c r="C34" s="114" t="s">
        <v>33</v>
      </c>
      <c r="D34" s="114"/>
      <c r="E34" s="2"/>
      <c r="F34" s="2"/>
      <c r="G34" s="114" t="s">
        <v>39</v>
      </c>
      <c r="H34" s="114"/>
      <c r="I34" s="11"/>
    </row>
    <row r="35" spans="2:11">
      <c r="B35" s="9"/>
      <c r="C35" s="130" t="s">
        <v>34</v>
      </c>
      <c r="D35" s="130"/>
      <c r="E35" s="2"/>
      <c r="F35" s="2"/>
      <c r="G35" s="130" t="s">
        <v>40</v>
      </c>
      <c r="H35" s="130"/>
      <c r="I35" s="11"/>
    </row>
    <row r="36" spans="2:11">
      <c r="B36" s="9"/>
      <c r="C36" s="25"/>
      <c r="D36" s="2"/>
      <c r="E36" s="2"/>
      <c r="F36" s="2"/>
      <c r="G36" s="2"/>
      <c r="H36" s="2"/>
      <c r="I36" s="11"/>
    </row>
    <row r="37" spans="2:11">
      <c r="B37" s="9"/>
      <c r="C37" s="25"/>
      <c r="D37" s="2"/>
      <c r="E37" s="2"/>
      <c r="F37" s="2"/>
      <c r="G37" s="2"/>
      <c r="H37" s="2"/>
      <c r="I37" s="11"/>
      <c r="K37" s="2"/>
    </row>
    <row r="38" spans="2:11" ht="15.75" thickBot="1">
      <c r="B38" s="19"/>
      <c r="C38" s="10"/>
      <c r="D38" s="10"/>
      <c r="E38" s="10"/>
      <c r="F38" s="10"/>
      <c r="G38" s="10"/>
      <c r="H38" s="10"/>
      <c r="I38" s="20"/>
      <c r="K38" s="2"/>
    </row>
    <row r="39" spans="2:11" ht="15.75" thickBot="1">
      <c r="K39" s="2"/>
    </row>
    <row r="40" spans="2:11">
      <c r="B40" s="26"/>
      <c r="C40" s="21"/>
      <c r="D40" s="21"/>
      <c r="E40" s="21"/>
      <c r="F40" s="21"/>
      <c r="G40" s="21"/>
      <c r="H40" s="21"/>
      <c r="I40" s="18"/>
    </row>
    <row r="41" spans="2:11">
      <c r="B41" s="9"/>
      <c r="C41" s="2"/>
      <c r="D41" s="2"/>
      <c r="E41" s="2"/>
      <c r="F41" s="2"/>
      <c r="G41" s="2"/>
      <c r="H41" s="2"/>
      <c r="I41" s="11"/>
    </row>
    <row r="42" spans="2:11">
      <c r="B42" s="9"/>
      <c r="C42" s="2"/>
      <c r="D42" s="2"/>
      <c r="E42" s="2"/>
      <c r="F42" s="2"/>
      <c r="G42" s="2"/>
      <c r="H42" s="2"/>
      <c r="I42" s="11"/>
      <c r="K42" s="2"/>
    </row>
    <row r="43" spans="2:11">
      <c r="B43" s="9"/>
      <c r="C43" s="2"/>
      <c r="D43" s="2"/>
      <c r="E43" s="2"/>
      <c r="F43" s="2"/>
      <c r="G43" s="2"/>
      <c r="H43" s="2"/>
      <c r="I43" s="11"/>
    </row>
    <row r="44" spans="2:11">
      <c r="B44" s="9"/>
      <c r="C44" s="2"/>
      <c r="D44" s="2"/>
      <c r="E44" s="2"/>
      <c r="F44" s="2"/>
      <c r="G44" s="2"/>
      <c r="H44" s="2"/>
      <c r="I44" s="11"/>
    </row>
    <row r="45" spans="2:11">
      <c r="B45" s="9"/>
      <c r="C45" s="2"/>
      <c r="D45" s="2"/>
      <c r="E45" s="2"/>
      <c r="F45" s="2"/>
      <c r="G45" s="2"/>
      <c r="H45" s="2"/>
      <c r="I45" s="11"/>
    </row>
    <row r="46" spans="2:11">
      <c r="B46" s="9"/>
      <c r="C46" s="2"/>
      <c r="D46" s="2"/>
      <c r="E46" s="2"/>
      <c r="F46" s="2"/>
      <c r="G46" s="2"/>
      <c r="H46" s="2"/>
      <c r="I46" s="11"/>
    </row>
    <row r="47" spans="2:11">
      <c r="B47" s="9"/>
      <c r="C47" s="2"/>
      <c r="D47" s="2"/>
      <c r="E47" s="2"/>
      <c r="F47" s="2"/>
      <c r="G47" s="2"/>
      <c r="H47" s="2"/>
      <c r="I47" s="11"/>
    </row>
    <row r="48" spans="2:11" ht="15.75" thickBot="1">
      <c r="B48" s="19"/>
      <c r="C48" s="10"/>
      <c r="D48" s="10"/>
      <c r="E48" s="10"/>
      <c r="F48" s="10"/>
      <c r="G48" s="10"/>
      <c r="H48" s="10"/>
      <c r="I48" s="20"/>
    </row>
  </sheetData>
  <mergeCells count="11">
    <mergeCell ref="C34:D34"/>
    <mergeCell ref="G34:H34"/>
    <mergeCell ref="C35:D35"/>
    <mergeCell ref="G35:H35"/>
    <mergeCell ref="B2:I2"/>
    <mergeCell ref="B3:I3"/>
    <mergeCell ref="D4:G4"/>
    <mergeCell ref="B5:I5"/>
    <mergeCell ref="B6:I6"/>
    <mergeCell ref="C32:D32"/>
    <mergeCell ref="G32:H32"/>
  </mergeCells>
  <pageMargins left="0.25" right="0.25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79"/>
  <sheetViews>
    <sheetView topLeftCell="A40" workbookViewId="0">
      <selection activeCell="K56" sqref="K56"/>
    </sheetView>
  </sheetViews>
  <sheetFormatPr baseColWidth="10" defaultRowHeight="1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>
      <c r="B1" s="120"/>
      <c r="C1" s="121"/>
      <c r="D1" s="121"/>
      <c r="E1" s="121"/>
      <c r="F1" s="121"/>
      <c r="G1" s="121"/>
      <c r="H1" s="122"/>
    </row>
    <row r="2" spans="2:11">
      <c r="B2" s="123" t="s">
        <v>29</v>
      </c>
      <c r="C2" s="124"/>
      <c r="D2" s="124"/>
      <c r="E2" s="124"/>
      <c r="F2" s="124"/>
      <c r="G2" s="124"/>
      <c r="H2" s="125"/>
    </row>
    <row r="3" spans="2:11">
      <c r="B3" s="129" t="s">
        <v>67</v>
      </c>
      <c r="C3" s="130"/>
      <c r="D3" s="130"/>
      <c r="E3" s="130"/>
      <c r="F3" s="130"/>
      <c r="G3" s="130"/>
      <c r="H3" s="131"/>
    </row>
    <row r="4" spans="2:11">
      <c r="B4" s="123" t="s">
        <v>96</v>
      </c>
      <c r="C4" s="124"/>
      <c r="D4" s="124"/>
      <c r="E4" s="124"/>
      <c r="F4" s="124"/>
      <c r="G4" s="124"/>
      <c r="H4" s="125"/>
    </row>
    <row r="5" spans="2:11" ht="15.75" thickBot="1">
      <c r="B5" s="126"/>
      <c r="C5" s="127"/>
      <c r="D5" s="127"/>
      <c r="E5" s="127"/>
      <c r="F5" s="127"/>
      <c r="G5" s="127"/>
      <c r="H5" s="128"/>
    </row>
    <row r="6" spans="2:11" ht="15.75" customHeight="1" thickBot="1">
      <c r="J6" s="2"/>
      <c r="K6" s="2"/>
    </row>
    <row r="7" spans="2:11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>
      <c r="B8" s="9"/>
      <c r="C8" s="2"/>
      <c r="D8" s="2"/>
      <c r="E8" s="2"/>
      <c r="F8" s="2"/>
      <c r="G8" s="2"/>
      <c r="H8" s="11"/>
      <c r="J8" s="2"/>
    </row>
    <row r="9" spans="2:11" ht="15.75" thickBot="1">
      <c r="B9" s="30" t="s">
        <v>97</v>
      </c>
      <c r="C9" s="31"/>
      <c r="D9" s="31"/>
      <c r="E9" s="10"/>
      <c r="F9" s="10"/>
      <c r="G9" s="10"/>
      <c r="H9" s="29">
        <v>123695.27</v>
      </c>
      <c r="J9" s="2"/>
    </row>
    <row r="10" spans="2:11" ht="15.75" thickBot="1"/>
    <row r="11" spans="2:11" ht="15" customHeight="1">
      <c r="B11" s="118" t="s">
        <v>0</v>
      </c>
      <c r="C11" s="119"/>
      <c r="D11" s="119"/>
      <c r="E11" s="35"/>
      <c r="F11" s="36"/>
      <c r="G11" s="36"/>
      <c r="H11" s="37">
        <f>F12+F17+F31+F25</f>
        <v>951084.97</v>
      </c>
    </row>
    <row r="12" spans="2:11">
      <c r="B12" s="44" t="s">
        <v>5</v>
      </c>
      <c r="C12" s="2"/>
      <c r="D12" s="2"/>
      <c r="E12" s="3"/>
      <c r="F12" s="28">
        <f>SUM(E13:E15)</f>
        <v>16699.95</v>
      </c>
      <c r="G12" s="2"/>
      <c r="H12" s="11"/>
    </row>
    <row r="13" spans="2:11" ht="12" customHeight="1">
      <c r="B13" s="9" t="s">
        <v>6</v>
      </c>
      <c r="C13" s="2"/>
      <c r="D13" s="2"/>
      <c r="E13" s="6">
        <v>11190</v>
      </c>
      <c r="F13" s="3"/>
      <c r="G13" s="2"/>
      <c r="H13" s="11"/>
    </row>
    <row r="14" spans="2:11" ht="12" customHeight="1">
      <c r="B14" s="9" t="s">
        <v>7</v>
      </c>
      <c r="C14" s="2"/>
      <c r="D14" s="2"/>
      <c r="E14" s="3">
        <v>5509.95</v>
      </c>
      <c r="F14" s="3"/>
      <c r="G14" s="2"/>
      <c r="H14" s="11"/>
    </row>
    <row r="15" spans="2:11" ht="12" customHeight="1">
      <c r="B15" s="9" t="s">
        <v>8</v>
      </c>
      <c r="C15" s="2"/>
      <c r="D15" s="2"/>
      <c r="E15" s="1"/>
      <c r="F15" s="3"/>
      <c r="G15" s="2"/>
      <c r="H15" s="11"/>
    </row>
    <row r="16" spans="2:11" ht="12.75" customHeight="1">
      <c r="B16" s="9"/>
      <c r="C16" s="2"/>
      <c r="D16" s="2"/>
      <c r="E16" s="3"/>
      <c r="F16" s="3"/>
      <c r="G16" s="2"/>
      <c r="H16" s="11"/>
    </row>
    <row r="17" spans="2:8">
      <c r="B17" s="44" t="s">
        <v>9</v>
      </c>
      <c r="C17" s="2"/>
      <c r="D17" s="2"/>
      <c r="E17" s="3"/>
      <c r="F17" s="1">
        <f>SUM(E18:E21)</f>
        <v>407038.33</v>
      </c>
      <c r="G17" s="2"/>
      <c r="H17" s="11"/>
    </row>
    <row r="18" spans="2:8" ht="12" customHeight="1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>
      <c r="B22" s="9" t="s">
        <v>47</v>
      </c>
      <c r="C22" s="2"/>
      <c r="D22" s="2"/>
      <c r="E22" s="3"/>
      <c r="F22" s="3"/>
      <c r="G22" s="2"/>
      <c r="H22" s="11"/>
    </row>
    <row r="23" spans="2:8" ht="12" customHeight="1">
      <c r="B23" s="9"/>
      <c r="C23" s="2"/>
      <c r="D23" s="2"/>
      <c r="E23" s="3"/>
      <c r="F23" s="3"/>
      <c r="G23" s="2"/>
      <c r="H23" s="11"/>
    </row>
    <row r="24" spans="2:8" ht="12" customHeight="1">
      <c r="B24" s="38" t="s">
        <v>48</v>
      </c>
      <c r="C24" s="2"/>
      <c r="D24" s="2"/>
      <c r="E24" s="3"/>
      <c r="F24" s="3"/>
      <c r="G24" s="2"/>
      <c r="H24" s="11"/>
    </row>
    <row r="25" spans="2:8" ht="12" customHeight="1">
      <c r="B25" s="9" t="s">
        <v>49</v>
      </c>
      <c r="C25" s="2"/>
      <c r="D25" s="2"/>
      <c r="F25" s="3">
        <v>500000</v>
      </c>
      <c r="G25" s="2"/>
      <c r="H25" s="11"/>
    </row>
    <row r="26" spans="2:8" ht="12" customHeight="1">
      <c r="B26" s="9"/>
      <c r="C26" s="2"/>
      <c r="D26" s="2"/>
      <c r="E26" s="3"/>
      <c r="F26" s="3"/>
      <c r="G26" s="2"/>
      <c r="H26" s="11"/>
    </row>
    <row r="27" spans="2:8" ht="12" customHeight="1">
      <c r="B27" s="9" t="s">
        <v>28</v>
      </c>
      <c r="C27" s="2"/>
      <c r="D27" s="2"/>
      <c r="E27" s="3"/>
      <c r="F27" s="3"/>
      <c r="G27" s="2"/>
      <c r="H27" s="11"/>
    </row>
    <row r="28" spans="2:8" ht="12" customHeight="1">
      <c r="B28" s="9" t="s">
        <v>50</v>
      </c>
      <c r="C28" s="2"/>
      <c r="D28" s="2"/>
      <c r="E28" s="3"/>
      <c r="F28" s="3"/>
      <c r="G28" s="2"/>
      <c r="H28" s="11"/>
    </row>
    <row r="29" spans="2:8" ht="12" customHeight="1">
      <c r="B29" s="9"/>
      <c r="C29" s="2"/>
      <c r="D29" s="2"/>
      <c r="E29" s="3"/>
      <c r="F29" s="3"/>
      <c r="G29" s="2"/>
      <c r="H29" s="11"/>
    </row>
    <row r="30" spans="2:8" ht="15" customHeight="1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>
      <c r="B31" s="9"/>
      <c r="C31" s="2"/>
      <c r="D31" s="2"/>
      <c r="E31" s="3"/>
      <c r="F31" s="3">
        <f>SUM(E32:E34)</f>
        <v>27346.69</v>
      </c>
      <c r="G31" s="2"/>
      <c r="H31" s="11"/>
    </row>
    <row r="32" spans="2:8" ht="12" customHeight="1">
      <c r="B32" s="9" t="s">
        <v>85</v>
      </c>
      <c r="C32" s="2"/>
      <c r="D32" s="2"/>
      <c r="E32" s="6">
        <v>12295.78</v>
      </c>
      <c r="F32" s="3"/>
      <c r="G32" s="2"/>
      <c r="H32" s="11"/>
    </row>
    <row r="33" spans="2:9" ht="12" customHeight="1">
      <c r="B33" s="9" t="s">
        <v>100</v>
      </c>
      <c r="C33" s="2"/>
      <c r="D33" s="2"/>
      <c r="E33" s="3">
        <v>15050</v>
      </c>
      <c r="F33" s="3"/>
      <c r="G33" s="2"/>
      <c r="H33" s="11"/>
    </row>
    <row r="34" spans="2:9" ht="12" customHeight="1">
      <c r="B34" s="50" t="s">
        <v>53</v>
      </c>
      <c r="C34" s="2"/>
      <c r="D34" s="2"/>
      <c r="E34" s="1">
        <v>0.91</v>
      </c>
      <c r="F34" s="3"/>
      <c r="G34" s="2"/>
      <c r="H34" s="11"/>
    </row>
    <row r="35" spans="2:9" ht="12" customHeight="1" thickBot="1">
      <c r="B35" s="39"/>
      <c r="C35" s="10"/>
      <c r="D35" s="10"/>
      <c r="E35" s="55"/>
      <c r="F35" s="40"/>
      <c r="G35" s="10"/>
      <c r="H35" s="20"/>
    </row>
    <row r="36" spans="2:9" ht="12" customHeight="1" thickBot="1">
      <c r="B36" s="34"/>
      <c r="C36" s="2"/>
      <c r="D36" s="2"/>
      <c r="E36" s="3"/>
      <c r="F36" s="3"/>
      <c r="G36" s="2"/>
      <c r="H36" s="2"/>
    </row>
    <row r="37" spans="2:9" ht="15" customHeight="1">
      <c r="B37" s="118" t="s">
        <v>1</v>
      </c>
      <c r="C37" s="119"/>
      <c r="D37" s="119"/>
      <c r="E37" s="21"/>
      <c r="F37" s="21"/>
      <c r="G37" s="41"/>
      <c r="H37" s="37">
        <f>SUM(E41:F46)</f>
        <v>383148.04000000004</v>
      </c>
    </row>
    <row r="38" spans="2:9" ht="12" customHeight="1">
      <c r="B38" s="42"/>
      <c r="C38" s="5"/>
      <c r="D38" s="5"/>
      <c r="E38" s="2"/>
      <c r="F38" s="2"/>
      <c r="G38" s="2"/>
      <c r="H38" s="11"/>
    </row>
    <row r="39" spans="2:9" ht="12" customHeight="1">
      <c r="B39" s="42"/>
      <c r="C39" s="5"/>
      <c r="D39" s="5"/>
      <c r="E39" s="114" t="s">
        <v>54</v>
      </c>
      <c r="F39" s="114"/>
      <c r="G39" s="2"/>
      <c r="H39" s="11"/>
    </row>
    <row r="40" spans="2:9" ht="15" customHeight="1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>
      <c r="B42" s="9" t="s">
        <v>14</v>
      </c>
      <c r="C42" s="2"/>
      <c r="E42" s="3">
        <v>28933.439999999999</v>
      </c>
      <c r="F42" s="89">
        <v>17564.46</v>
      </c>
      <c r="G42" s="2"/>
      <c r="H42" s="51"/>
    </row>
    <row r="43" spans="2:9" ht="12" customHeight="1">
      <c r="B43" s="9" t="s">
        <v>15</v>
      </c>
      <c r="C43" s="2"/>
      <c r="D43" s="2"/>
      <c r="E43" s="3"/>
      <c r="F43" s="58">
        <v>19842.63</v>
      </c>
      <c r="G43" s="2"/>
      <c r="H43" s="11"/>
      <c r="I43" s="53"/>
    </row>
    <row r="44" spans="2:9" ht="12" customHeight="1">
      <c r="B44" s="9" t="s">
        <v>16</v>
      </c>
      <c r="C44" s="2"/>
      <c r="D44" s="2"/>
      <c r="E44" s="3"/>
      <c r="F44" s="6">
        <v>66561.89</v>
      </c>
      <c r="G44" s="2"/>
      <c r="H44" s="11"/>
    </row>
    <row r="45" spans="2:9" ht="12" customHeight="1">
      <c r="B45" s="9" t="s">
        <v>37</v>
      </c>
      <c r="C45" s="2"/>
      <c r="D45" s="2"/>
      <c r="E45" s="3"/>
      <c r="F45" s="6"/>
      <c r="G45" s="2"/>
      <c r="H45" s="11"/>
    </row>
    <row r="46" spans="2:9" ht="15" customHeight="1">
      <c r="B46" s="9"/>
      <c r="C46" s="2"/>
      <c r="D46" s="2"/>
      <c r="E46" s="6"/>
      <c r="F46" s="2"/>
      <c r="G46" s="2"/>
      <c r="H46" s="11"/>
    </row>
    <row r="47" spans="2:9" ht="15" customHeight="1">
      <c r="B47" s="38" t="s">
        <v>87</v>
      </c>
      <c r="C47" s="2"/>
      <c r="D47" s="2"/>
      <c r="E47" s="3"/>
      <c r="F47" s="100">
        <v>492672.42</v>
      </c>
      <c r="G47" s="2"/>
      <c r="H47" s="4"/>
    </row>
    <row r="48" spans="2:9" ht="12" customHeight="1">
      <c r="B48" s="9" t="s">
        <v>17</v>
      </c>
      <c r="C48" s="2"/>
      <c r="D48" s="2"/>
      <c r="E48" s="6"/>
      <c r="F48" s="2"/>
      <c r="G48" s="2"/>
      <c r="H48" s="11"/>
    </row>
    <row r="49" spans="2:8" ht="12" customHeight="1">
      <c r="B49" s="9"/>
      <c r="C49" s="2"/>
      <c r="D49" s="2"/>
      <c r="E49" s="3"/>
      <c r="F49" s="2"/>
      <c r="G49" s="2"/>
      <c r="H49" s="11"/>
    </row>
    <row r="50" spans="2:8" ht="12" customHeight="1">
      <c r="B50" s="9" t="s">
        <v>57</v>
      </c>
      <c r="C50" s="2"/>
      <c r="D50" s="2"/>
      <c r="E50" s="3"/>
      <c r="F50" s="2"/>
      <c r="G50" s="2"/>
      <c r="H50" s="11"/>
    </row>
    <row r="51" spans="2:8" ht="12" customHeight="1">
      <c r="B51" s="9" t="s">
        <v>103</v>
      </c>
      <c r="C51" s="2"/>
      <c r="D51" s="2"/>
      <c r="E51" s="3"/>
      <c r="F51" s="60">
        <v>5509.95</v>
      </c>
      <c r="G51" s="2"/>
    </row>
    <row r="52" spans="2:8" ht="12" customHeight="1">
      <c r="B52" s="9" t="s">
        <v>104</v>
      </c>
      <c r="C52" s="2"/>
      <c r="D52" s="2"/>
      <c r="E52" s="3"/>
      <c r="F52" s="60">
        <v>8720</v>
      </c>
      <c r="G52" s="2"/>
    </row>
    <row r="53" spans="2:8" ht="11.25" customHeight="1">
      <c r="B53" s="9" t="s">
        <v>101</v>
      </c>
      <c r="C53" s="2"/>
      <c r="D53" s="2"/>
      <c r="E53" s="3"/>
      <c r="F53" s="74">
        <v>52500</v>
      </c>
      <c r="G53" s="2"/>
    </row>
    <row r="54" spans="2:8" ht="15.75" thickBot="1">
      <c r="B54" s="61" t="s">
        <v>102</v>
      </c>
      <c r="C54" s="10"/>
      <c r="D54" s="10"/>
      <c r="E54" s="10"/>
      <c r="F54" s="62"/>
      <c r="G54" s="63"/>
      <c r="H54" s="64">
        <f>H9+H11-H37-F47-F51-F52-F53</f>
        <v>132229.82999999996</v>
      </c>
    </row>
    <row r="55" spans="2:8" ht="15.75" thickBot="1">
      <c r="B55" s="65"/>
      <c r="C55" s="2"/>
      <c r="D55" s="2"/>
      <c r="E55" s="2"/>
      <c r="F55" s="43"/>
      <c r="G55" s="32"/>
      <c r="H55" s="32"/>
    </row>
    <row r="56" spans="2:8">
      <c r="B56" s="17"/>
      <c r="C56" s="66" t="s">
        <v>2</v>
      </c>
      <c r="D56" s="21"/>
      <c r="E56" s="21"/>
      <c r="F56" s="67"/>
      <c r="G56" s="41"/>
      <c r="H56" s="68"/>
    </row>
    <row r="57" spans="2:8">
      <c r="B57" s="24" t="s">
        <v>60</v>
      </c>
      <c r="C57" s="2"/>
      <c r="D57" s="2"/>
      <c r="E57" s="2"/>
      <c r="F57" s="6">
        <v>15431</v>
      </c>
      <c r="G57" s="32"/>
      <c r="H57" s="47">
        <f>SUM(F57:F58)</f>
        <v>223107.28999999998</v>
      </c>
    </row>
    <row r="58" spans="2:8">
      <c r="B58" s="24" t="s">
        <v>61</v>
      </c>
      <c r="C58" s="2" t="s">
        <v>62</v>
      </c>
      <c r="D58" s="2"/>
      <c r="E58" s="2"/>
      <c r="F58" s="43">
        <f>SUM(E59:E64)</f>
        <v>207676.28999999998</v>
      </c>
      <c r="G58" s="32"/>
      <c r="H58" s="47"/>
    </row>
    <row r="59" spans="2:8">
      <c r="B59" s="24"/>
      <c r="C59" s="2">
        <v>153236382</v>
      </c>
      <c r="D59" s="2"/>
      <c r="E59" s="6">
        <v>6951.27</v>
      </c>
      <c r="F59" s="43"/>
      <c r="G59" s="32"/>
      <c r="H59" s="47"/>
    </row>
    <row r="60" spans="2:8">
      <c r="B60" s="24"/>
      <c r="C60" s="2">
        <v>188006962</v>
      </c>
      <c r="D60" s="2" t="s">
        <v>63</v>
      </c>
      <c r="E60" s="6">
        <v>193397.44</v>
      </c>
      <c r="F60" s="43"/>
      <c r="G60" s="32"/>
      <c r="H60" s="47"/>
    </row>
    <row r="61" spans="2:8">
      <c r="B61" s="24"/>
      <c r="C61" s="2">
        <v>172440954</v>
      </c>
      <c r="D61" s="2" t="s">
        <v>64</v>
      </c>
      <c r="E61" s="6"/>
      <c r="F61" s="43"/>
      <c r="G61" s="32"/>
      <c r="H61" s="47"/>
    </row>
    <row r="62" spans="2:8">
      <c r="B62" s="24"/>
      <c r="C62" s="2"/>
      <c r="D62" s="2"/>
      <c r="E62" s="6"/>
      <c r="F62" s="43"/>
      <c r="G62" s="32"/>
      <c r="H62" s="47"/>
    </row>
    <row r="63" spans="2:8">
      <c r="B63" s="38"/>
      <c r="C63" s="2" t="s">
        <v>11</v>
      </c>
      <c r="D63" s="2"/>
      <c r="E63" s="6"/>
      <c r="F63" s="43"/>
      <c r="G63" s="32"/>
      <c r="H63" s="47"/>
    </row>
    <row r="64" spans="2:8">
      <c r="B64" s="38"/>
      <c r="C64" s="34">
        <v>193896366</v>
      </c>
      <c r="D64" s="2"/>
      <c r="E64" s="80">
        <v>7327.58</v>
      </c>
      <c r="F64" s="43"/>
      <c r="G64" s="32"/>
      <c r="H64" s="47"/>
    </row>
    <row r="65" spans="2:10" ht="14.25" customHeight="1">
      <c r="B65" s="9"/>
      <c r="C65" s="2"/>
      <c r="D65" s="2"/>
      <c r="E65" s="2"/>
      <c r="F65" s="2"/>
      <c r="G65" s="2"/>
      <c r="H65" s="11"/>
    </row>
    <row r="66" spans="2:10">
      <c r="B66" s="115" t="s">
        <v>31</v>
      </c>
      <c r="C66" s="116"/>
      <c r="D66" s="116"/>
      <c r="E66" s="2"/>
      <c r="F66" s="116" t="s">
        <v>35</v>
      </c>
      <c r="G66" s="116"/>
      <c r="H66" s="117"/>
    </row>
    <row r="67" spans="2:10">
      <c r="B67" s="9"/>
      <c r="C67" s="2"/>
      <c r="D67" s="2"/>
      <c r="E67" s="2"/>
      <c r="F67" s="116"/>
      <c r="G67" s="116"/>
      <c r="H67" s="117"/>
    </row>
    <row r="68" spans="2:10">
      <c r="B68" s="115" t="s">
        <v>33</v>
      </c>
      <c r="C68" s="116"/>
      <c r="D68" s="116"/>
      <c r="E68" s="2"/>
      <c r="F68" s="116" t="s">
        <v>32</v>
      </c>
      <c r="G68" s="116"/>
      <c r="H68" s="117"/>
    </row>
    <row r="69" spans="2:10">
      <c r="B69" s="115" t="s">
        <v>34</v>
      </c>
      <c r="C69" s="116"/>
      <c r="D69" s="116"/>
      <c r="E69" s="2"/>
      <c r="F69" s="116" t="s">
        <v>36</v>
      </c>
      <c r="G69" s="116"/>
      <c r="H69" s="117"/>
    </row>
    <row r="70" spans="2:10" ht="15.75" thickBot="1">
      <c r="B70" s="19"/>
      <c r="C70" s="48"/>
      <c r="D70" s="10"/>
      <c r="E70" s="10"/>
      <c r="F70" s="48"/>
      <c r="G70" s="10"/>
      <c r="H70" s="20"/>
    </row>
    <row r="71" spans="2:10">
      <c r="B71" s="2"/>
      <c r="C71" s="46"/>
      <c r="D71" s="2"/>
      <c r="E71" s="2"/>
      <c r="F71" s="46"/>
      <c r="G71" s="2"/>
      <c r="H71" s="2"/>
    </row>
    <row r="72" spans="2:10">
      <c r="B72" s="33"/>
      <c r="C72" s="2"/>
      <c r="D72" s="2"/>
      <c r="E72" s="2"/>
      <c r="F72" s="2"/>
      <c r="G72" s="2"/>
      <c r="H72" s="2"/>
    </row>
    <row r="73" spans="2:10">
      <c r="B73" s="2"/>
      <c r="C73" s="2"/>
      <c r="D73" s="2"/>
      <c r="E73" s="2"/>
      <c r="F73" s="2"/>
      <c r="G73" s="2"/>
      <c r="H73" s="2"/>
    </row>
    <row r="74" spans="2:10">
      <c r="B74" s="2"/>
      <c r="C74" s="2"/>
      <c r="D74" s="2"/>
      <c r="E74" s="2"/>
      <c r="F74" s="2"/>
      <c r="G74" s="2"/>
      <c r="H74" s="2"/>
      <c r="J74" s="2"/>
    </row>
    <row r="75" spans="2:10">
      <c r="B75" s="2"/>
      <c r="C75" s="2"/>
      <c r="D75" s="2"/>
      <c r="E75" s="2"/>
      <c r="F75" s="2"/>
      <c r="G75" s="2"/>
      <c r="H75" s="2"/>
    </row>
    <row r="76" spans="2:10">
      <c r="B76" s="2"/>
      <c r="C76" s="2"/>
      <c r="D76" s="2"/>
      <c r="E76" s="2"/>
      <c r="F76" s="2"/>
      <c r="G76" s="2"/>
      <c r="H76" s="2"/>
    </row>
    <row r="77" spans="2:10">
      <c r="B77" s="2"/>
      <c r="C77" s="2"/>
      <c r="D77" s="2"/>
      <c r="E77" s="2"/>
      <c r="F77" s="2"/>
      <c r="G77" s="2"/>
      <c r="H77" s="2"/>
    </row>
    <row r="78" spans="2:10">
      <c r="B78" s="2"/>
      <c r="C78" s="2"/>
      <c r="D78" s="2"/>
      <c r="E78" s="2"/>
      <c r="F78" s="2"/>
      <c r="G78" s="2"/>
      <c r="H78" s="2"/>
    </row>
    <row r="79" spans="2:10">
      <c r="B79" s="2"/>
      <c r="C79" s="2"/>
      <c r="D79" s="2"/>
      <c r="E79" s="2"/>
      <c r="F79" s="2"/>
      <c r="G79" s="2"/>
      <c r="H79" s="2"/>
    </row>
  </sheetData>
  <mergeCells count="15">
    <mergeCell ref="B11:D11"/>
    <mergeCell ref="B1:H1"/>
    <mergeCell ref="B2:H2"/>
    <mergeCell ref="B3:H3"/>
    <mergeCell ref="B4:H4"/>
    <mergeCell ref="B5:H5"/>
    <mergeCell ref="B69:D69"/>
    <mergeCell ref="F69:H69"/>
    <mergeCell ref="B37:D37"/>
    <mergeCell ref="E39:F39"/>
    <mergeCell ref="B66:D66"/>
    <mergeCell ref="F66:H66"/>
    <mergeCell ref="F67:H67"/>
    <mergeCell ref="B68:D68"/>
    <mergeCell ref="F68:H68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2"/>
  <sheetViews>
    <sheetView topLeftCell="A10" workbookViewId="0">
      <selection activeCell="K23" sqref="K23"/>
    </sheetView>
  </sheetViews>
  <sheetFormatPr baseColWidth="10" defaultRowHeight="1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/>
    <row r="2" spans="2:11">
      <c r="B2" s="120"/>
      <c r="C2" s="121"/>
      <c r="D2" s="121"/>
      <c r="E2" s="121"/>
      <c r="F2" s="121"/>
      <c r="G2" s="121"/>
      <c r="H2" s="122"/>
    </row>
    <row r="3" spans="2:11">
      <c r="B3" s="123" t="s">
        <v>30</v>
      </c>
      <c r="C3" s="124"/>
      <c r="D3" s="124"/>
      <c r="E3" s="124"/>
      <c r="F3" s="124"/>
      <c r="G3" s="124"/>
      <c r="H3" s="125"/>
    </row>
    <row r="4" spans="2:11">
      <c r="B4" s="129" t="s">
        <v>67</v>
      </c>
      <c r="C4" s="130"/>
      <c r="D4" s="130"/>
      <c r="E4" s="130"/>
      <c r="F4" s="130"/>
      <c r="G4" s="130"/>
      <c r="H4" s="131"/>
    </row>
    <row r="5" spans="2:11">
      <c r="B5" s="123" t="s">
        <v>98</v>
      </c>
      <c r="C5" s="124"/>
      <c r="D5" s="124"/>
      <c r="E5" s="124"/>
      <c r="F5" s="124"/>
      <c r="G5" s="124"/>
      <c r="H5" s="125"/>
    </row>
    <row r="6" spans="2:11" ht="15.75" thickBot="1">
      <c r="B6" s="126"/>
      <c r="C6" s="127"/>
      <c r="D6" s="127"/>
      <c r="E6" s="127"/>
      <c r="F6" s="127"/>
      <c r="G6" s="127"/>
      <c r="H6" s="128"/>
    </row>
    <row r="7" spans="2:11" ht="25.5" customHeight="1" thickBot="1">
      <c r="J7" s="2"/>
      <c r="K7" s="2"/>
    </row>
    <row r="8" spans="2:11" ht="19.5" customHeight="1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/>
    <row r="11" spans="2:11">
      <c r="B11" s="17"/>
      <c r="C11" s="21"/>
      <c r="D11" s="21"/>
      <c r="E11" s="21"/>
      <c r="F11" s="21"/>
      <c r="G11" s="21"/>
      <c r="H11" s="18"/>
    </row>
    <row r="12" spans="2:11">
      <c r="B12" s="9"/>
      <c r="C12" s="2"/>
      <c r="D12" s="2"/>
      <c r="E12" s="2"/>
      <c r="F12" s="2"/>
      <c r="G12" s="2"/>
      <c r="H12" s="11"/>
    </row>
    <row r="13" spans="2:11">
      <c r="B13" s="9"/>
      <c r="C13" s="49" t="s">
        <v>27</v>
      </c>
      <c r="D13" s="143" t="s">
        <v>26</v>
      </c>
      <c r="E13" s="143"/>
      <c r="F13" s="143" t="s">
        <v>24</v>
      </c>
      <c r="G13" s="143"/>
      <c r="H13" s="11"/>
    </row>
    <row r="14" spans="2:11">
      <c r="B14" s="9"/>
      <c r="C14" s="94">
        <v>1</v>
      </c>
      <c r="D14" s="132" t="s">
        <v>25</v>
      </c>
      <c r="E14" s="132"/>
      <c r="F14" s="140">
        <f>ago!F12</f>
        <v>16699.95</v>
      </c>
      <c r="G14" s="140"/>
      <c r="H14" s="11"/>
    </row>
    <row r="15" spans="2:11">
      <c r="B15" s="9"/>
      <c r="C15" s="94">
        <v>2</v>
      </c>
      <c r="D15" s="148" t="s">
        <v>9</v>
      </c>
      <c r="E15" s="148"/>
      <c r="F15" s="141">
        <f>julio!F17</f>
        <v>407038.33</v>
      </c>
      <c r="G15" s="142"/>
      <c r="H15" s="11"/>
    </row>
    <row r="16" spans="2:11">
      <c r="B16" s="9"/>
      <c r="C16" s="94">
        <v>3</v>
      </c>
      <c r="D16" s="144" t="s">
        <v>76</v>
      </c>
      <c r="E16" s="145"/>
      <c r="F16" s="146">
        <f>ago!F25</f>
        <v>500000</v>
      </c>
      <c r="G16" s="147"/>
      <c r="H16" s="11"/>
    </row>
    <row r="17" spans="1:8">
      <c r="B17" s="9"/>
      <c r="C17" s="94">
        <v>4</v>
      </c>
      <c r="D17" s="149" t="s">
        <v>10</v>
      </c>
      <c r="E17" s="149"/>
      <c r="F17" s="141">
        <v>27345.78</v>
      </c>
      <c r="G17" s="142"/>
      <c r="H17" s="11"/>
    </row>
    <row r="18" spans="1:8">
      <c r="B18" s="9"/>
      <c r="C18" s="94">
        <v>5</v>
      </c>
      <c r="D18" s="132" t="s">
        <v>18</v>
      </c>
      <c r="E18" s="132"/>
      <c r="F18" s="150">
        <v>0.91</v>
      </c>
      <c r="G18" s="134"/>
      <c r="H18" s="11"/>
    </row>
    <row r="19" spans="1:8">
      <c r="B19" s="9"/>
      <c r="C19" s="135" t="s">
        <v>20</v>
      </c>
      <c r="D19" s="136"/>
      <c r="E19" s="137"/>
      <c r="F19" s="138">
        <f>SUM(F14:G18)</f>
        <v>951084.97000000009</v>
      </c>
      <c r="G19" s="139"/>
      <c r="H19" s="11"/>
    </row>
    <row r="20" spans="1:8">
      <c r="B20" s="9"/>
      <c r="C20" s="2"/>
      <c r="D20" s="2"/>
      <c r="E20" s="2"/>
      <c r="F20" s="2"/>
      <c r="G20" s="2"/>
      <c r="H20" s="11"/>
    </row>
    <row r="21" spans="1:8">
      <c r="B21" s="9"/>
      <c r="C21" s="2"/>
      <c r="D21" s="2"/>
      <c r="E21" s="2"/>
      <c r="F21" s="2"/>
      <c r="G21" s="2"/>
      <c r="H21" s="11"/>
    </row>
    <row r="22" spans="1:8">
      <c r="B22" s="9"/>
      <c r="C22" s="2"/>
      <c r="D22" s="2"/>
      <c r="E22" s="2"/>
      <c r="F22" s="2"/>
      <c r="G22" s="2"/>
      <c r="H22" s="11"/>
    </row>
    <row r="23" spans="1:8">
      <c r="B23" s="9"/>
      <c r="C23" s="2"/>
      <c r="D23" s="2"/>
      <c r="E23" s="2"/>
      <c r="F23" s="2"/>
      <c r="G23" s="2"/>
      <c r="H23" s="11"/>
    </row>
    <row r="24" spans="1:8">
      <c r="A24" s="2"/>
      <c r="B24" s="9"/>
      <c r="C24" s="2"/>
      <c r="D24" s="2"/>
      <c r="E24" s="2"/>
      <c r="F24" s="2"/>
      <c r="G24" s="2"/>
      <c r="H24" s="11"/>
    </row>
    <row r="25" spans="1:8">
      <c r="A25" s="2"/>
      <c r="B25" s="9"/>
      <c r="C25" s="2"/>
      <c r="D25" s="2"/>
      <c r="E25" s="2"/>
      <c r="F25" s="2"/>
      <c r="G25" s="2"/>
      <c r="H25" s="11"/>
    </row>
    <row r="26" spans="1:8">
      <c r="A26" s="2"/>
      <c r="B26" s="9"/>
      <c r="C26" s="45"/>
      <c r="D26" s="2"/>
      <c r="E26" s="2"/>
      <c r="F26" s="45"/>
      <c r="G26" s="2"/>
      <c r="H26" s="11"/>
    </row>
    <row r="27" spans="1:8">
      <c r="A27" s="2"/>
      <c r="B27" s="9"/>
      <c r="C27" s="2"/>
      <c r="D27" s="2"/>
      <c r="E27" s="2"/>
      <c r="F27" s="2"/>
      <c r="G27" s="2"/>
      <c r="H27" s="11"/>
    </row>
    <row r="28" spans="1:8">
      <c r="A28" s="2"/>
      <c r="B28" s="9"/>
      <c r="C28" s="45"/>
      <c r="D28" s="2"/>
      <c r="E28" s="2"/>
      <c r="F28" s="45"/>
      <c r="G28" s="2"/>
      <c r="H28" s="11"/>
    </row>
    <row r="29" spans="1:8">
      <c r="A29" s="2"/>
      <c r="B29" s="9"/>
      <c r="C29" s="45"/>
      <c r="D29" s="2"/>
      <c r="E29" s="2"/>
      <c r="F29" s="45"/>
      <c r="G29" s="2"/>
      <c r="H29" s="11"/>
    </row>
    <row r="30" spans="1:8">
      <c r="A30" s="2"/>
      <c r="B30" s="9"/>
      <c r="C30" s="45"/>
      <c r="D30" s="2"/>
      <c r="E30" s="2"/>
      <c r="F30" s="45"/>
      <c r="G30" s="2"/>
      <c r="H30" s="11"/>
    </row>
    <row r="31" spans="1:8" ht="15.75" thickBot="1">
      <c r="A31" s="2"/>
      <c r="B31" s="19"/>
      <c r="C31" s="48"/>
      <c r="D31" s="10"/>
      <c r="E31" s="10"/>
      <c r="F31" s="48"/>
      <c r="G31" s="10"/>
      <c r="H31" s="20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0" ht="15.75" thickBot="1">
      <c r="A33" s="2"/>
      <c r="B33" s="2"/>
      <c r="C33" s="2"/>
      <c r="D33" s="2"/>
      <c r="E33" s="2"/>
      <c r="F33" s="2"/>
      <c r="G33" s="2"/>
      <c r="H33" s="2"/>
    </row>
    <row r="34" spans="1:10">
      <c r="B34" s="26"/>
      <c r="C34" s="21"/>
      <c r="D34" s="21"/>
      <c r="E34" s="21"/>
      <c r="F34" s="21"/>
      <c r="G34" s="21"/>
      <c r="H34" s="18"/>
    </row>
    <row r="35" spans="1:10">
      <c r="B35" s="9"/>
      <c r="C35" s="2"/>
      <c r="D35" s="2"/>
      <c r="E35" s="2"/>
      <c r="F35" s="2"/>
      <c r="G35" s="2"/>
      <c r="H35" s="11"/>
    </row>
    <row r="36" spans="1:10">
      <c r="B36" s="9"/>
      <c r="C36" s="2"/>
      <c r="D36" s="2"/>
      <c r="E36" s="2"/>
      <c r="F36" s="2"/>
      <c r="G36" s="2"/>
      <c r="H36" s="11"/>
      <c r="J36" s="2"/>
    </row>
    <row r="37" spans="1:10">
      <c r="B37" s="9"/>
      <c r="C37" s="2"/>
      <c r="D37" s="2"/>
      <c r="E37" s="2"/>
      <c r="F37" s="2"/>
      <c r="G37" s="2"/>
      <c r="H37" s="11"/>
    </row>
    <row r="38" spans="1:10">
      <c r="B38" s="9"/>
      <c r="C38" s="2"/>
      <c r="D38" s="2"/>
      <c r="E38" s="2"/>
      <c r="F38" s="2"/>
      <c r="G38" s="2"/>
      <c r="H38" s="11"/>
    </row>
    <row r="39" spans="1:10">
      <c r="B39" s="9"/>
      <c r="C39" s="2"/>
      <c r="D39" s="2"/>
      <c r="E39" s="2"/>
      <c r="F39" s="2"/>
      <c r="G39" s="2"/>
      <c r="H39" s="11"/>
    </row>
    <row r="40" spans="1:10">
      <c r="B40" s="9"/>
      <c r="C40" s="2"/>
      <c r="D40" s="2"/>
      <c r="E40" s="2"/>
      <c r="F40" s="2"/>
      <c r="G40" s="2"/>
      <c r="H40" s="11"/>
    </row>
    <row r="41" spans="1:10">
      <c r="B41" s="9"/>
      <c r="C41" s="2"/>
      <c r="D41" s="2"/>
      <c r="E41" s="2"/>
      <c r="F41" s="2"/>
      <c r="G41" s="2"/>
      <c r="H41" s="11"/>
    </row>
    <row r="42" spans="1:10" ht="15.75" thickBot="1">
      <c r="B42" s="19"/>
      <c r="C42" s="10"/>
      <c r="D42" s="10"/>
      <c r="E42" s="10"/>
      <c r="F42" s="10"/>
      <c r="G42" s="10"/>
      <c r="H42" s="20"/>
    </row>
  </sheetData>
  <mergeCells count="19">
    <mergeCell ref="D13:E13"/>
    <mergeCell ref="F13:G13"/>
    <mergeCell ref="B2:H2"/>
    <mergeCell ref="B3:H3"/>
    <mergeCell ref="B4:H4"/>
    <mergeCell ref="B5:H5"/>
    <mergeCell ref="B6:H6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C19:E19"/>
    <mergeCell ref="F19:G1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49"/>
  <sheetViews>
    <sheetView topLeftCell="A11" workbookViewId="0">
      <selection activeCell="E24" sqref="E24"/>
    </sheetView>
  </sheetViews>
  <sheetFormatPr baseColWidth="10" defaultRowHeight="1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/>
    <row r="2" spans="2:12">
      <c r="B2" s="120"/>
      <c r="C2" s="121"/>
      <c r="D2" s="121"/>
      <c r="E2" s="121"/>
      <c r="F2" s="121"/>
      <c r="G2" s="121"/>
      <c r="H2" s="121"/>
      <c r="I2" s="122"/>
    </row>
    <row r="3" spans="2:12">
      <c r="B3" s="123" t="s">
        <v>30</v>
      </c>
      <c r="C3" s="124"/>
      <c r="D3" s="124"/>
      <c r="E3" s="124"/>
      <c r="F3" s="124"/>
      <c r="G3" s="124"/>
      <c r="H3" s="124"/>
      <c r="I3" s="125"/>
    </row>
    <row r="4" spans="2:12">
      <c r="B4" s="12"/>
      <c r="C4" s="90"/>
      <c r="D4" s="114" t="s">
        <v>67</v>
      </c>
      <c r="E4" s="114"/>
      <c r="F4" s="114"/>
      <c r="G4" s="114"/>
      <c r="H4" s="90"/>
      <c r="I4" s="13"/>
    </row>
    <row r="5" spans="2:12">
      <c r="B5" s="123" t="s">
        <v>99</v>
      </c>
      <c r="C5" s="124"/>
      <c r="D5" s="124"/>
      <c r="E5" s="124"/>
      <c r="F5" s="124"/>
      <c r="G5" s="124"/>
      <c r="H5" s="124"/>
      <c r="I5" s="125"/>
    </row>
    <row r="6" spans="2:12">
      <c r="B6" s="123"/>
      <c r="C6" s="124"/>
      <c r="D6" s="124"/>
      <c r="E6" s="124"/>
      <c r="F6" s="124"/>
      <c r="G6" s="124"/>
      <c r="H6" s="124"/>
      <c r="I6" s="125"/>
    </row>
    <row r="7" spans="2:12" ht="15.75" thickBot="1">
      <c r="B7" s="91"/>
      <c r="C7" s="92"/>
      <c r="D7" s="92"/>
      <c r="E7" s="92"/>
      <c r="F7" s="92"/>
      <c r="G7" s="92"/>
      <c r="H7" s="92"/>
      <c r="I7" s="93"/>
      <c r="K7" s="2"/>
      <c r="L7" s="2"/>
    </row>
    <row r="8" spans="2:12" ht="15.75" customHeight="1" thickBot="1">
      <c r="K8" s="2"/>
      <c r="L8" s="2"/>
    </row>
    <row r="9" spans="2:12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>
      <c r="B11" s="19" t="s">
        <v>95</v>
      </c>
      <c r="C11" s="55">
        <f>ago!H9</f>
        <v>123695.27</v>
      </c>
      <c r="D11" s="10"/>
      <c r="E11" s="10"/>
      <c r="F11" s="10"/>
      <c r="G11" s="10"/>
      <c r="H11" s="54"/>
      <c r="I11" s="20"/>
      <c r="K11" s="2"/>
    </row>
    <row r="12" spans="2:12" ht="15.75" thickBot="1">
      <c r="K12" s="2"/>
    </row>
    <row r="13" spans="2:12">
      <c r="B13" s="17"/>
      <c r="C13" s="21"/>
      <c r="D13" s="21"/>
      <c r="E13" s="21"/>
      <c r="F13" s="21"/>
      <c r="G13" s="21"/>
      <c r="H13" s="21"/>
      <c r="I13" s="18"/>
    </row>
    <row r="14" spans="2:12">
      <c r="B14" s="22" t="s">
        <v>0</v>
      </c>
      <c r="C14" s="23"/>
      <c r="D14" s="2"/>
      <c r="E14" s="28">
        <f>ago!H11</f>
        <v>951084.97</v>
      </c>
      <c r="F14" s="2"/>
      <c r="H14" s="6"/>
      <c r="I14" s="11"/>
    </row>
    <row r="15" spans="2:12">
      <c r="B15" s="22"/>
      <c r="C15" s="23"/>
      <c r="D15" s="2"/>
      <c r="E15" s="6"/>
      <c r="F15" s="2"/>
      <c r="H15" s="6"/>
      <c r="I15" s="11"/>
    </row>
    <row r="16" spans="2:12">
      <c r="B16" s="27" t="s">
        <v>19</v>
      </c>
      <c r="C16" s="2"/>
      <c r="D16" s="2"/>
      <c r="E16" s="6"/>
      <c r="F16" s="2"/>
      <c r="G16" s="6">
        <f>E14</f>
        <v>951084.97</v>
      </c>
      <c r="H16" s="2"/>
      <c r="I16" s="11"/>
    </row>
    <row r="17" spans="2:12">
      <c r="B17" s="9"/>
      <c r="C17" s="2"/>
      <c r="D17" s="2"/>
      <c r="E17" s="6"/>
      <c r="F17" s="2"/>
      <c r="G17" s="2"/>
      <c r="H17" s="2"/>
      <c r="I17" s="11"/>
    </row>
    <row r="18" spans="2:12">
      <c r="B18" s="22" t="s">
        <v>1</v>
      </c>
      <c r="C18" s="23"/>
      <c r="D18" s="2"/>
      <c r="E18" s="6"/>
      <c r="F18" s="2"/>
      <c r="G18" s="2"/>
      <c r="H18" s="2"/>
      <c r="I18" s="11"/>
    </row>
    <row r="19" spans="2:12">
      <c r="B19" s="9"/>
      <c r="C19" s="2" t="s">
        <v>2</v>
      </c>
      <c r="D19" s="2"/>
      <c r="E19" s="6">
        <f>ago!H37</f>
        <v>383148.04000000004</v>
      </c>
      <c r="F19" s="6"/>
      <c r="G19" s="2"/>
      <c r="H19" s="2"/>
      <c r="I19" s="11"/>
    </row>
    <row r="20" spans="2:12">
      <c r="B20" s="9"/>
      <c r="C20" s="2" t="s">
        <v>11</v>
      </c>
      <c r="D20" s="2"/>
      <c r="E20" s="6">
        <f>ago!F47</f>
        <v>492672.42</v>
      </c>
      <c r="F20" s="3"/>
      <c r="G20" s="2"/>
      <c r="H20" s="2"/>
      <c r="I20" s="11"/>
    </row>
    <row r="21" spans="2:12">
      <c r="B21" s="9"/>
      <c r="C21" s="2" t="s">
        <v>77</v>
      </c>
      <c r="D21" s="2"/>
      <c r="E21" s="6">
        <f>ago!F51</f>
        <v>5509.95</v>
      </c>
      <c r="F21" s="3"/>
      <c r="G21" s="2"/>
      <c r="H21" s="2"/>
      <c r="I21" s="11"/>
    </row>
    <row r="22" spans="2:12">
      <c r="B22" s="9"/>
      <c r="C22" s="2" t="s">
        <v>77</v>
      </c>
      <c r="D22" s="2"/>
      <c r="E22" s="6">
        <f>ago!F52</f>
        <v>8720</v>
      </c>
      <c r="F22" s="3"/>
      <c r="G22" s="2"/>
      <c r="H22" s="6"/>
      <c r="I22" s="11"/>
    </row>
    <row r="23" spans="2:12">
      <c r="B23" s="9"/>
      <c r="C23" s="34" t="s">
        <v>105</v>
      </c>
      <c r="D23" s="2"/>
      <c r="E23" s="6">
        <f>ago!F53</f>
        <v>52500</v>
      </c>
      <c r="F23" s="3"/>
      <c r="G23" s="2"/>
      <c r="H23" s="6"/>
      <c r="I23" s="11"/>
    </row>
    <row r="24" spans="2:12">
      <c r="B24" s="27" t="s">
        <v>3</v>
      </c>
      <c r="C24" s="23"/>
      <c r="D24" s="23"/>
      <c r="E24" s="6"/>
      <c r="F24" s="2"/>
      <c r="G24" s="56">
        <f>SUM(E19:E23)</f>
        <v>942550.40999999992</v>
      </c>
      <c r="I24" s="11"/>
      <c r="L24" s="2"/>
    </row>
    <row r="25" spans="2:12">
      <c r="B25" s="22"/>
      <c r="C25" s="23"/>
      <c r="D25" s="23"/>
      <c r="E25" s="6"/>
      <c r="F25" s="2"/>
      <c r="G25" s="7"/>
      <c r="H25" s="2"/>
      <c r="I25" s="11"/>
      <c r="L25" s="2"/>
    </row>
    <row r="26" spans="2:12">
      <c r="B26" s="9"/>
      <c r="C26" s="2"/>
      <c r="D26" s="2"/>
      <c r="E26" s="6"/>
      <c r="F26" s="2"/>
      <c r="G26" s="2"/>
      <c r="H26" s="2"/>
      <c r="I26" s="11"/>
    </row>
    <row r="27" spans="2:12" ht="15.75" thickBot="1">
      <c r="B27" s="24" t="s">
        <v>4</v>
      </c>
      <c r="C27" s="2"/>
      <c r="D27" s="2"/>
      <c r="E27" s="2"/>
      <c r="F27" s="2"/>
      <c r="G27" s="57">
        <f>C11+G16-G24</f>
        <v>132229.83000000007</v>
      </c>
      <c r="H27" s="7"/>
      <c r="I27" s="11"/>
    </row>
    <row r="28" spans="2:12" ht="15.75" thickTop="1">
      <c r="B28" s="9"/>
      <c r="C28" s="2"/>
      <c r="D28" s="2"/>
      <c r="E28" s="2"/>
      <c r="F28" s="2"/>
      <c r="G28" s="2"/>
      <c r="H28" s="2"/>
      <c r="I28" s="11"/>
    </row>
    <row r="29" spans="2:12">
      <c r="B29" s="9"/>
      <c r="C29" s="2"/>
      <c r="D29" s="2"/>
      <c r="E29" s="2"/>
      <c r="F29" s="2"/>
      <c r="G29" s="2"/>
      <c r="H29" s="2"/>
      <c r="I29" s="11"/>
    </row>
    <row r="30" spans="2:12">
      <c r="B30" s="9"/>
      <c r="C30" s="2"/>
      <c r="D30" s="2"/>
      <c r="E30" s="2"/>
      <c r="F30" s="2"/>
      <c r="G30" s="2"/>
      <c r="H30" s="2"/>
      <c r="I30" s="11"/>
    </row>
    <row r="31" spans="2:12">
      <c r="B31" s="9"/>
      <c r="C31" s="2"/>
      <c r="D31" s="2"/>
      <c r="E31" s="2"/>
      <c r="F31" s="2"/>
      <c r="G31" s="2"/>
      <c r="H31" s="2"/>
      <c r="I31" s="11"/>
    </row>
    <row r="32" spans="2:12">
      <c r="B32" s="9"/>
      <c r="C32" s="2"/>
      <c r="D32" s="2"/>
      <c r="E32" s="2"/>
      <c r="F32" s="2"/>
      <c r="G32" s="2"/>
      <c r="H32" s="2"/>
      <c r="I32" s="11"/>
    </row>
    <row r="33" spans="2:11">
      <c r="B33" s="9"/>
      <c r="C33" s="114" t="s">
        <v>21</v>
      </c>
      <c r="D33" s="114"/>
      <c r="E33" s="2"/>
      <c r="F33" s="2"/>
      <c r="G33" s="114" t="s">
        <v>22</v>
      </c>
      <c r="H33" s="114"/>
      <c r="I33" s="11"/>
    </row>
    <row r="34" spans="2:11" ht="15.75" thickBot="1">
      <c r="B34" s="9"/>
      <c r="C34" s="10"/>
      <c r="D34" s="10"/>
      <c r="E34" s="2"/>
      <c r="F34" s="2"/>
      <c r="G34" s="10"/>
      <c r="H34" s="10"/>
      <c r="I34" s="11"/>
    </row>
    <row r="35" spans="2:11">
      <c r="B35" s="9"/>
      <c r="C35" s="114" t="s">
        <v>33</v>
      </c>
      <c r="D35" s="114"/>
      <c r="E35" s="2"/>
      <c r="F35" s="2"/>
      <c r="G35" s="114" t="s">
        <v>39</v>
      </c>
      <c r="H35" s="114"/>
      <c r="I35" s="11"/>
    </row>
    <row r="36" spans="2:11">
      <c r="B36" s="9"/>
      <c r="C36" s="130" t="s">
        <v>34</v>
      </c>
      <c r="D36" s="130"/>
      <c r="E36" s="2"/>
      <c r="F36" s="2"/>
      <c r="G36" s="130" t="s">
        <v>40</v>
      </c>
      <c r="H36" s="130"/>
      <c r="I36" s="11"/>
    </row>
    <row r="37" spans="2:11">
      <c r="B37" s="9"/>
      <c r="C37" s="25"/>
      <c r="D37" s="2"/>
      <c r="E37" s="2"/>
      <c r="F37" s="2"/>
      <c r="G37" s="2"/>
      <c r="H37" s="2"/>
      <c r="I37" s="11"/>
    </row>
    <row r="38" spans="2:11">
      <c r="B38" s="9"/>
      <c r="C38" s="25"/>
      <c r="D38" s="2"/>
      <c r="E38" s="2"/>
      <c r="F38" s="2"/>
      <c r="G38" s="2"/>
      <c r="H38" s="2"/>
      <c r="I38" s="11"/>
      <c r="K38" s="2"/>
    </row>
    <row r="39" spans="2:11" ht="15.75" thickBot="1">
      <c r="B39" s="19"/>
      <c r="C39" s="10"/>
      <c r="D39" s="10"/>
      <c r="E39" s="10"/>
      <c r="F39" s="10"/>
      <c r="G39" s="10"/>
      <c r="H39" s="10"/>
      <c r="I39" s="20"/>
      <c r="K39" s="2"/>
    </row>
    <row r="40" spans="2:11" ht="15.75" thickBot="1">
      <c r="K40" s="2"/>
    </row>
    <row r="41" spans="2:11">
      <c r="B41" s="26"/>
      <c r="C41" s="21"/>
      <c r="D41" s="21"/>
      <c r="E41" s="21"/>
      <c r="F41" s="21"/>
      <c r="G41" s="21"/>
      <c r="H41" s="21"/>
      <c r="I41" s="18"/>
    </row>
    <row r="42" spans="2:11">
      <c r="B42" s="9"/>
      <c r="C42" s="2"/>
      <c r="D42" s="2"/>
      <c r="E42" s="2"/>
      <c r="F42" s="2"/>
      <c r="G42" s="2"/>
      <c r="H42" s="2"/>
      <c r="I42" s="11"/>
    </row>
    <row r="43" spans="2:11">
      <c r="B43" s="9"/>
      <c r="C43" s="2"/>
      <c r="D43" s="2"/>
      <c r="E43" s="2"/>
      <c r="F43" s="2"/>
      <c r="G43" s="2"/>
      <c r="H43" s="2"/>
      <c r="I43" s="11"/>
      <c r="K43" s="2"/>
    </row>
    <row r="44" spans="2:11">
      <c r="B44" s="9"/>
      <c r="C44" s="2"/>
      <c r="D44" s="2"/>
      <c r="E44" s="2"/>
      <c r="F44" s="2"/>
      <c r="G44" s="2"/>
      <c r="H44" s="2"/>
      <c r="I44" s="11"/>
    </row>
    <row r="45" spans="2:11">
      <c r="B45" s="9"/>
      <c r="C45" s="2"/>
      <c r="D45" s="2"/>
      <c r="E45" s="2"/>
      <c r="F45" s="2"/>
      <c r="G45" s="2"/>
      <c r="H45" s="2"/>
      <c r="I45" s="11"/>
    </row>
    <row r="46" spans="2:11">
      <c r="B46" s="9"/>
      <c r="C46" s="2"/>
      <c r="D46" s="2"/>
      <c r="E46" s="2"/>
      <c r="F46" s="2"/>
      <c r="G46" s="2"/>
      <c r="H46" s="2"/>
      <c r="I46" s="11"/>
    </row>
    <row r="47" spans="2:11">
      <c r="B47" s="9"/>
      <c r="C47" s="2"/>
      <c r="D47" s="2"/>
      <c r="E47" s="2"/>
      <c r="F47" s="2"/>
      <c r="G47" s="2"/>
      <c r="H47" s="2"/>
      <c r="I47" s="11"/>
    </row>
    <row r="48" spans="2:11">
      <c r="B48" s="9"/>
      <c r="C48" s="2"/>
      <c r="D48" s="2"/>
      <c r="E48" s="2"/>
      <c r="F48" s="2"/>
      <c r="G48" s="2"/>
      <c r="H48" s="2"/>
      <c r="I48" s="11"/>
    </row>
    <row r="49" spans="2:9" ht="15.75" thickBot="1">
      <c r="B49" s="19"/>
      <c r="C49" s="10"/>
      <c r="D49" s="10"/>
      <c r="E49" s="10"/>
      <c r="F49" s="10"/>
      <c r="G49" s="10"/>
      <c r="H49" s="10"/>
      <c r="I49" s="20"/>
    </row>
  </sheetData>
  <mergeCells count="11">
    <mergeCell ref="C35:D35"/>
    <mergeCell ref="G35:H35"/>
    <mergeCell ref="C36:D36"/>
    <mergeCell ref="G36:H36"/>
    <mergeCell ref="B2:I2"/>
    <mergeCell ref="B3:I3"/>
    <mergeCell ref="D4:G4"/>
    <mergeCell ref="B5:I5"/>
    <mergeCell ref="B6:I6"/>
    <mergeCell ref="C33:D33"/>
    <mergeCell ref="G33:H33"/>
  </mergeCells>
  <pageMargins left="0.25" right="0.25" top="0.75" bottom="0.7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80"/>
  <sheetViews>
    <sheetView topLeftCell="B24" workbookViewId="0">
      <selection activeCell="E42" sqref="E42:E44"/>
    </sheetView>
  </sheetViews>
  <sheetFormatPr baseColWidth="10" defaultRowHeight="1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>
      <c r="B1" s="120"/>
      <c r="C1" s="121"/>
      <c r="D1" s="121"/>
      <c r="E1" s="121"/>
      <c r="F1" s="121"/>
      <c r="G1" s="121"/>
      <c r="H1" s="122"/>
    </row>
    <row r="2" spans="2:11">
      <c r="B2" s="123" t="s">
        <v>29</v>
      </c>
      <c r="C2" s="124"/>
      <c r="D2" s="124"/>
      <c r="E2" s="124"/>
      <c r="F2" s="124"/>
      <c r="G2" s="124"/>
      <c r="H2" s="125"/>
    </row>
    <row r="3" spans="2:11">
      <c r="B3" s="129" t="s">
        <v>67</v>
      </c>
      <c r="C3" s="130"/>
      <c r="D3" s="130"/>
      <c r="E3" s="130"/>
      <c r="F3" s="130"/>
      <c r="G3" s="130"/>
      <c r="H3" s="131"/>
    </row>
    <row r="4" spans="2:11">
      <c r="B4" s="123" t="s">
        <v>106</v>
      </c>
      <c r="C4" s="124"/>
      <c r="D4" s="124"/>
      <c r="E4" s="124"/>
      <c r="F4" s="124"/>
      <c r="G4" s="124"/>
      <c r="H4" s="125"/>
    </row>
    <row r="5" spans="2:11" ht="15.75" thickBot="1">
      <c r="B5" s="126"/>
      <c r="C5" s="127"/>
      <c r="D5" s="127"/>
      <c r="E5" s="127"/>
      <c r="F5" s="127"/>
      <c r="G5" s="127"/>
      <c r="H5" s="128"/>
    </row>
    <row r="6" spans="2:11" ht="15.75" customHeight="1" thickBot="1">
      <c r="J6" s="2"/>
      <c r="K6" s="2"/>
    </row>
    <row r="7" spans="2:11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>
      <c r="B8" s="9"/>
      <c r="C8" s="2"/>
      <c r="D8" s="2"/>
      <c r="E8" s="2"/>
      <c r="F8" s="2"/>
      <c r="G8" s="2"/>
      <c r="H8" s="11"/>
      <c r="J8" s="2"/>
    </row>
    <row r="9" spans="2:11" ht="15.75" thickBot="1">
      <c r="B9" s="30" t="s">
        <v>107</v>
      </c>
      <c r="C9" s="31"/>
      <c r="D9" s="31"/>
      <c r="E9" s="10"/>
      <c r="F9" s="10"/>
      <c r="G9" s="10"/>
      <c r="H9" s="29">
        <v>132229.82999999999</v>
      </c>
      <c r="J9" s="2"/>
    </row>
    <row r="10" spans="2:11" ht="15.75" thickBot="1"/>
    <row r="11" spans="2:11" ht="15" customHeight="1">
      <c r="B11" s="118" t="s">
        <v>0</v>
      </c>
      <c r="C11" s="119"/>
      <c r="D11" s="119"/>
      <c r="E11" s="35"/>
      <c r="F11" s="36"/>
      <c r="G11" s="36"/>
      <c r="H11" s="37">
        <f>F12+F17+F31+F25</f>
        <v>429148.85000000003</v>
      </c>
    </row>
    <row r="12" spans="2:11">
      <c r="B12" s="44" t="s">
        <v>5</v>
      </c>
      <c r="C12" s="2"/>
      <c r="D12" s="2"/>
      <c r="E12" s="3"/>
      <c r="F12" s="28">
        <f>SUM(E13:E15)</f>
        <v>5699.38</v>
      </c>
      <c r="G12" s="2"/>
      <c r="H12" s="11"/>
    </row>
    <row r="13" spans="2:11" ht="12" customHeight="1">
      <c r="B13" s="9" t="s">
        <v>6</v>
      </c>
      <c r="C13" s="2"/>
      <c r="D13" s="2"/>
      <c r="E13" s="6">
        <v>3620</v>
      </c>
      <c r="F13" s="3"/>
      <c r="G13" s="2"/>
      <c r="H13" s="11"/>
    </row>
    <row r="14" spans="2:11" ht="12" customHeight="1">
      <c r="B14" s="9" t="s">
        <v>7</v>
      </c>
      <c r="C14" s="2"/>
      <c r="D14" s="2"/>
      <c r="E14" s="3">
        <v>2079.38</v>
      </c>
      <c r="F14" s="3"/>
      <c r="G14" s="2"/>
      <c r="H14" s="11"/>
    </row>
    <row r="15" spans="2:11" ht="12" customHeight="1">
      <c r="B15" s="9" t="s">
        <v>8</v>
      </c>
      <c r="C15" s="2"/>
      <c r="D15" s="2"/>
      <c r="E15" s="1"/>
      <c r="F15" s="3"/>
      <c r="G15" s="2"/>
      <c r="H15" s="11"/>
    </row>
    <row r="16" spans="2:11" ht="12.75" customHeight="1">
      <c r="B16" s="9"/>
      <c r="C16" s="2"/>
      <c r="D16" s="2"/>
      <c r="E16" s="3"/>
      <c r="F16" s="3"/>
      <c r="G16" s="2"/>
      <c r="H16" s="11"/>
    </row>
    <row r="17" spans="2:8">
      <c r="B17" s="44" t="s">
        <v>9</v>
      </c>
      <c r="C17" s="2"/>
      <c r="D17" s="2"/>
      <c r="E17" s="3"/>
      <c r="F17" s="1">
        <f>SUM(E18:E21)</f>
        <v>407038.33</v>
      </c>
      <c r="G17" s="2"/>
      <c r="H17" s="11"/>
    </row>
    <row r="18" spans="2:8" ht="12" customHeight="1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>
      <c r="B22" s="9" t="s">
        <v>47</v>
      </c>
      <c r="C22" s="2"/>
      <c r="D22" s="2"/>
      <c r="E22" s="3"/>
      <c r="F22" s="3"/>
      <c r="G22" s="2"/>
      <c r="H22" s="11"/>
    </row>
    <row r="23" spans="2:8" ht="12" customHeight="1">
      <c r="B23" s="9"/>
      <c r="C23" s="2"/>
      <c r="D23" s="2"/>
      <c r="E23" s="3"/>
      <c r="F23" s="3"/>
      <c r="G23" s="2"/>
      <c r="H23" s="11"/>
    </row>
    <row r="24" spans="2:8" ht="12" customHeight="1">
      <c r="B24" s="38" t="s">
        <v>48</v>
      </c>
      <c r="C24" s="2"/>
      <c r="D24" s="2"/>
      <c r="E24" s="3"/>
      <c r="F24" s="3"/>
      <c r="G24" s="2"/>
      <c r="H24" s="11"/>
    </row>
    <row r="25" spans="2:8" ht="12" customHeight="1">
      <c r="B25" s="9" t="s">
        <v>49</v>
      </c>
      <c r="C25" s="2"/>
      <c r="D25" s="2"/>
      <c r="F25" s="3"/>
      <c r="G25" s="2"/>
      <c r="H25" s="11"/>
    </row>
    <row r="26" spans="2:8" ht="12" customHeight="1">
      <c r="B26" s="9"/>
      <c r="C26" s="2"/>
      <c r="D26" s="2"/>
      <c r="E26" s="3"/>
      <c r="F26" s="3"/>
      <c r="G26" s="2"/>
      <c r="H26" s="11"/>
    </row>
    <row r="27" spans="2:8" ht="12" customHeight="1">
      <c r="B27" s="9" t="s">
        <v>28</v>
      </c>
      <c r="C27" s="2"/>
      <c r="D27" s="2"/>
      <c r="E27" s="3"/>
      <c r="F27" s="3"/>
      <c r="G27" s="2"/>
      <c r="H27" s="11"/>
    </row>
    <row r="28" spans="2:8" ht="12" customHeight="1">
      <c r="B28" s="9" t="s">
        <v>50</v>
      </c>
      <c r="C28" s="2"/>
      <c r="D28" s="2"/>
      <c r="E28" s="3"/>
      <c r="F28" s="3"/>
      <c r="G28" s="2"/>
      <c r="H28" s="11"/>
    </row>
    <row r="29" spans="2:8" ht="12" customHeight="1">
      <c r="B29" s="9"/>
      <c r="C29" s="2"/>
      <c r="D29" s="2"/>
      <c r="E29" s="3"/>
      <c r="F29" s="3"/>
      <c r="G29" s="2"/>
      <c r="H29" s="11"/>
    </row>
    <row r="30" spans="2:8" ht="15" customHeight="1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>
      <c r="B31" s="9"/>
      <c r="C31" s="2"/>
      <c r="D31" s="2"/>
      <c r="E31" s="3"/>
      <c r="F31" s="3">
        <f>SUM(E32:E34)</f>
        <v>16411.14</v>
      </c>
      <c r="G31" s="2"/>
      <c r="H31" s="11"/>
    </row>
    <row r="32" spans="2:8" ht="12" customHeight="1">
      <c r="B32" s="9" t="s">
        <v>109</v>
      </c>
      <c r="C32" s="2"/>
      <c r="D32" s="2"/>
      <c r="E32" s="6">
        <v>5509.95</v>
      </c>
      <c r="F32" s="3"/>
      <c r="G32" s="2"/>
      <c r="H32" s="11"/>
    </row>
    <row r="33" spans="2:9" ht="12" customHeight="1">
      <c r="B33" s="9" t="s">
        <v>108</v>
      </c>
      <c r="C33" s="2"/>
      <c r="D33" s="2"/>
      <c r="E33" s="3">
        <v>10900</v>
      </c>
      <c r="F33" s="3"/>
      <c r="G33" s="2"/>
      <c r="H33" s="11"/>
    </row>
    <row r="34" spans="2:9" ht="12" customHeight="1">
      <c r="B34" s="50" t="s">
        <v>53</v>
      </c>
      <c r="C34" s="2"/>
      <c r="D34" s="2"/>
      <c r="E34" s="1">
        <v>1.19</v>
      </c>
      <c r="F34" s="3"/>
      <c r="G34" s="2"/>
      <c r="H34" s="11"/>
    </row>
    <row r="35" spans="2:9" ht="12" customHeight="1" thickBot="1">
      <c r="B35" s="39"/>
      <c r="C35" s="10"/>
      <c r="D35" s="10"/>
      <c r="E35" s="55"/>
      <c r="F35" s="40"/>
      <c r="G35" s="10"/>
      <c r="H35" s="20"/>
    </row>
    <row r="36" spans="2:9" ht="12" customHeight="1" thickBot="1">
      <c r="B36" s="34"/>
      <c r="C36" s="2"/>
      <c r="D36" s="2"/>
      <c r="E36" s="3"/>
      <c r="F36" s="3"/>
      <c r="G36" s="2"/>
      <c r="H36" s="2"/>
    </row>
    <row r="37" spans="2:9" ht="15" customHeight="1">
      <c r="B37" s="118" t="s">
        <v>1</v>
      </c>
      <c r="C37" s="119"/>
      <c r="D37" s="119"/>
      <c r="E37" s="21"/>
      <c r="F37" s="21"/>
      <c r="G37" s="41"/>
      <c r="H37" s="37">
        <f>SUM(E41:F46)</f>
        <v>367131.39</v>
      </c>
    </row>
    <row r="38" spans="2:9" ht="12" customHeight="1">
      <c r="B38" s="42"/>
      <c r="C38" s="5"/>
      <c r="D38" s="5"/>
      <c r="E38" s="2"/>
      <c r="F38" s="2"/>
      <c r="G38" s="2"/>
      <c r="H38" s="11"/>
    </row>
    <row r="39" spans="2:9" ht="12" customHeight="1">
      <c r="B39" s="42"/>
      <c r="C39" s="5"/>
      <c r="D39" s="5"/>
      <c r="E39" s="114" t="s">
        <v>54</v>
      </c>
      <c r="F39" s="114"/>
      <c r="G39" s="2"/>
      <c r="H39" s="11"/>
    </row>
    <row r="40" spans="2:9" ht="15" customHeight="1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>
      <c r="B42" s="9" t="s">
        <v>14</v>
      </c>
      <c r="C42" s="2"/>
      <c r="E42" s="3">
        <v>23215.439999999999</v>
      </c>
      <c r="F42" s="89">
        <v>18684.07</v>
      </c>
      <c r="G42" s="2"/>
      <c r="H42" s="51"/>
    </row>
    <row r="43" spans="2:9" ht="12" customHeight="1">
      <c r="B43" s="9" t="s">
        <v>15</v>
      </c>
      <c r="C43" s="2"/>
      <c r="D43" s="2"/>
      <c r="E43" s="3">
        <v>1218</v>
      </c>
      <c r="F43" s="58">
        <v>10445.040000000001</v>
      </c>
      <c r="G43" s="2"/>
      <c r="H43" s="11"/>
      <c r="I43" s="53"/>
    </row>
    <row r="44" spans="2:9" ht="12" customHeight="1">
      <c r="B44" s="9" t="s">
        <v>16</v>
      </c>
      <c r="C44" s="2"/>
      <c r="D44" s="2"/>
      <c r="E44" s="3">
        <v>4500</v>
      </c>
      <c r="F44" s="6">
        <v>55529.89</v>
      </c>
      <c r="G44" s="2"/>
      <c r="H44" s="11"/>
    </row>
    <row r="45" spans="2:9" ht="12" customHeight="1">
      <c r="B45" s="9" t="s">
        <v>37</v>
      </c>
      <c r="C45" s="2"/>
      <c r="D45" s="2"/>
      <c r="E45" s="3"/>
      <c r="F45" s="6">
        <v>3293.33</v>
      </c>
      <c r="G45" s="2"/>
      <c r="H45" s="11"/>
    </row>
    <row r="46" spans="2:9" ht="15" customHeight="1">
      <c r="B46" s="9"/>
      <c r="C46" s="2"/>
      <c r="D46" s="2"/>
      <c r="E46" s="6"/>
      <c r="F46" s="2"/>
      <c r="G46" s="2"/>
      <c r="H46" s="11"/>
    </row>
    <row r="47" spans="2:9" ht="15" customHeight="1">
      <c r="B47" s="38" t="s">
        <v>87</v>
      </c>
      <c r="C47" s="2"/>
      <c r="D47" s="2"/>
      <c r="E47" s="3"/>
      <c r="F47" s="100"/>
      <c r="G47" s="2"/>
      <c r="H47" s="4"/>
    </row>
    <row r="48" spans="2:9" ht="12" customHeight="1">
      <c r="B48" s="9" t="s">
        <v>17</v>
      </c>
      <c r="C48" s="2"/>
      <c r="D48" s="2"/>
      <c r="E48" s="6"/>
      <c r="F48" s="2"/>
      <c r="G48" s="2"/>
      <c r="H48" s="11"/>
    </row>
    <row r="49" spans="2:8" ht="12" customHeight="1">
      <c r="B49" s="9"/>
      <c r="C49" s="2"/>
      <c r="D49" s="2"/>
      <c r="E49" s="3"/>
      <c r="F49" s="2"/>
      <c r="G49" s="2"/>
      <c r="H49" s="11"/>
    </row>
    <row r="50" spans="2:8" ht="12" customHeight="1">
      <c r="B50" s="9" t="s">
        <v>57</v>
      </c>
      <c r="C50" s="2"/>
      <c r="D50" s="2"/>
      <c r="E50" s="3"/>
      <c r="F50" s="2"/>
      <c r="G50" s="2"/>
      <c r="H50" s="11"/>
    </row>
    <row r="51" spans="2:8" ht="12" customHeight="1">
      <c r="B51" s="9" t="s">
        <v>110</v>
      </c>
      <c r="C51" s="2"/>
      <c r="D51" s="2"/>
      <c r="E51" s="3"/>
      <c r="F51" s="60">
        <v>2079.38</v>
      </c>
      <c r="G51" s="2"/>
    </row>
    <row r="52" spans="2:8" ht="12" customHeight="1">
      <c r="B52" s="9" t="s">
        <v>111</v>
      </c>
      <c r="C52" s="2"/>
      <c r="D52" s="2"/>
      <c r="E52" s="3"/>
      <c r="F52" s="60">
        <v>10900</v>
      </c>
      <c r="G52" s="2"/>
    </row>
    <row r="53" spans="2:8" ht="11.25" customHeight="1">
      <c r="B53" s="9" t="s">
        <v>101</v>
      </c>
      <c r="C53" s="2"/>
      <c r="D53" s="2"/>
      <c r="E53" s="3"/>
      <c r="F53" s="74">
        <v>62500</v>
      </c>
      <c r="G53" s="2"/>
    </row>
    <row r="54" spans="2:8" ht="11.25" customHeight="1">
      <c r="B54" s="9" t="s">
        <v>112</v>
      </c>
      <c r="C54" s="2"/>
      <c r="D54" s="2"/>
      <c r="E54" s="3"/>
      <c r="F54" s="6">
        <v>124000</v>
      </c>
      <c r="G54" s="2"/>
    </row>
    <row r="55" spans="2:8" ht="15.75" thickBot="1">
      <c r="B55" s="61" t="s">
        <v>118</v>
      </c>
      <c r="C55" s="10"/>
      <c r="D55" s="10"/>
      <c r="E55" s="10"/>
      <c r="F55" s="62"/>
      <c r="G55" s="63"/>
      <c r="H55" s="64">
        <f>H9+H11-H37-F47-F51-F52-F53</f>
        <v>118767.91000000003</v>
      </c>
    </row>
    <row r="56" spans="2:8" ht="15.75" thickBot="1">
      <c r="B56" s="65"/>
      <c r="C56" s="2"/>
      <c r="D56" s="2"/>
      <c r="E56" s="2"/>
      <c r="F56" s="43"/>
      <c r="G56" s="32"/>
      <c r="H56" s="32"/>
    </row>
    <row r="57" spans="2:8">
      <c r="B57" s="17"/>
      <c r="C57" s="66" t="s">
        <v>2</v>
      </c>
      <c r="D57" s="21"/>
      <c r="E57" s="21"/>
      <c r="F57" s="67"/>
      <c r="G57" s="41"/>
      <c r="H57" s="68"/>
    </row>
    <row r="58" spans="2:8">
      <c r="B58" s="24" t="s">
        <v>60</v>
      </c>
      <c r="C58" s="2"/>
      <c r="D58" s="2"/>
      <c r="E58" s="2"/>
      <c r="F58" s="6">
        <v>8151</v>
      </c>
      <c r="G58" s="32"/>
      <c r="H58" s="47">
        <f>SUM(F58:F59)</f>
        <v>148145.37</v>
      </c>
    </row>
    <row r="59" spans="2:8">
      <c r="B59" s="24" t="s">
        <v>61</v>
      </c>
      <c r="C59" s="2" t="s">
        <v>62</v>
      </c>
      <c r="D59" s="2"/>
      <c r="E59" s="2"/>
      <c r="F59" s="43">
        <f>SUM(E60:E65)</f>
        <v>139994.37</v>
      </c>
      <c r="G59" s="32"/>
      <c r="H59" s="47"/>
    </row>
    <row r="60" spans="2:8">
      <c r="B60" s="24"/>
      <c r="C60" s="2">
        <v>153236382</v>
      </c>
      <c r="D60" s="2"/>
      <c r="E60" s="6">
        <v>1891.88</v>
      </c>
      <c r="F60" s="43"/>
      <c r="G60" s="32"/>
      <c r="H60" s="47"/>
    </row>
    <row r="61" spans="2:8">
      <c r="B61" s="24"/>
      <c r="C61" s="2">
        <v>188006962</v>
      </c>
      <c r="D61" s="2" t="s">
        <v>63</v>
      </c>
      <c r="E61" s="6">
        <v>130774.63</v>
      </c>
      <c r="F61" s="43"/>
      <c r="G61" s="32"/>
      <c r="H61" s="47"/>
    </row>
    <row r="62" spans="2:8">
      <c r="B62" s="24"/>
      <c r="C62" s="2">
        <v>172440954</v>
      </c>
      <c r="D62" s="2" t="s">
        <v>64</v>
      </c>
      <c r="E62" s="6"/>
      <c r="F62" s="43"/>
      <c r="G62" s="32"/>
      <c r="H62" s="47"/>
    </row>
    <row r="63" spans="2:8">
      <c r="B63" s="24"/>
      <c r="C63" s="2"/>
      <c r="D63" s="2"/>
      <c r="E63" s="6"/>
      <c r="F63" s="43"/>
      <c r="G63" s="32"/>
      <c r="H63" s="47"/>
    </row>
    <row r="64" spans="2:8">
      <c r="B64" s="38"/>
      <c r="C64" s="2" t="s">
        <v>11</v>
      </c>
      <c r="D64" s="2"/>
      <c r="E64" s="6"/>
      <c r="F64" s="43"/>
      <c r="G64" s="32"/>
      <c r="H64" s="47"/>
    </row>
    <row r="65" spans="2:10">
      <c r="B65" s="38"/>
      <c r="C65" s="34">
        <v>193896366</v>
      </c>
      <c r="D65" s="2"/>
      <c r="E65" s="80">
        <v>7327.86</v>
      </c>
      <c r="F65" s="43"/>
      <c r="G65" s="32"/>
      <c r="H65" s="47"/>
    </row>
    <row r="66" spans="2:10" ht="14.25" customHeight="1">
      <c r="B66" s="9"/>
      <c r="C66" s="2"/>
      <c r="D66" s="2"/>
      <c r="E66" s="2"/>
      <c r="F66" s="2"/>
      <c r="G66" s="2"/>
      <c r="H66" s="11"/>
    </row>
    <row r="67" spans="2:10">
      <c r="B67" s="115" t="s">
        <v>31</v>
      </c>
      <c r="C67" s="116"/>
      <c r="D67" s="116"/>
      <c r="E67" s="2"/>
      <c r="F67" s="116" t="s">
        <v>35</v>
      </c>
      <c r="G67" s="116"/>
      <c r="H67" s="117"/>
    </row>
    <row r="68" spans="2:10">
      <c r="B68" s="9"/>
      <c r="C68" s="2"/>
      <c r="D68" s="2"/>
      <c r="E68" s="2"/>
      <c r="F68" s="116"/>
      <c r="G68" s="116"/>
      <c r="H68" s="117"/>
    </row>
    <row r="69" spans="2:10">
      <c r="B69" s="115" t="s">
        <v>33</v>
      </c>
      <c r="C69" s="116"/>
      <c r="D69" s="116"/>
      <c r="E69" s="2"/>
      <c r="F69" s="116" t="s">
        <v>32</v>
      </c>
      <c r="G69" s="116"/>
      <c r="H69" s="117"/>
    </row>
    <row r="70" spans="2:10">
      <c r="B70" s="115" t="s">
        <v>34</v>
      </c>
      <c r="C70" s="116"/>
      <c r="D70" s="116"/>
      <c r="E70" s="2"/>
      <c r="F70" s="116" t="s">
        <v>36</v>
      </c>
      <c r="G70" s="116"/>
      <c r="H70" s="117"/>
    </row>
    <row r="71" spans="2:10" ht="15.75" thickBot="1">
      <c r="B71" s="19"/>
      <c r="C71" s="48"/>
      <c r="D71" s="10"/>
      <c r="E71" s="10"/>
      <c r="F71" s="48"/>
      <c r="G71" s="10"/>
      <c r="H71" s="20"/>
    </row>
    <row r="72" spans="2:10">
      <c r="B72" s="2"/>
      <c r="C72" s="46"/>
      <c r="D72" s="2"/>
      <c r="E72" s="2"/>
      <c r="F72" s="46"/>
      <c r="G72" s="2"/>
      <c r="H72" s="2"/>
    </row>
    <row r="73" spans="2:10">
      <c r="B73" s="33"/>
      <c r="C73" s="2"/>
      <c r="D73" s="2"/>
      <c r="E73" s="2"/>
      <c r="F73" s="2"/>
      <c r="G73" s="2"/>
      <c r="H73" s="2"/>
    </row>
    <row r="74" spans="2:10">
      <c r="B74" s="2"/>
      <c r="C74" s="2"/>
      <c r="D74" s="2"/>
      <c r="E74" s="2"/>
      <c r="F74" s="2"/>
      <c r="G74" s="2"/>
      <c r="H74" s="2"/>
    </row>
    <row r="75" spans="2:10">
      <c r="B75" s="2"/>
      <c r="C75" s="2"/>
      <c r="D75" s="2"/>
      <c r="E75" s="2"/>
      <c r="F75" s="2"/>
      <c r="G75" s="2"/>
      <c r="H75" s="2"/>
      <c r="J75" s="2"/>
    </row>
    <row r="76" spans="2:10">
      <c r="B76" s="2"/>
      <c r="C76" s="2"/>
      <c r="D76" s="2"/>
      <c r="E76" s="2"/>
      <c r="F76" s="2"/>
      <c r="G76" s="2"/>
      <c r="H76" s="2"/>
    </row>
    <row r="77" spans="2:10">
      <c r="B77" s="2"/>
      <c r="C77" s="2"/>
      <c r="D77" s="2"/>
      <c r="E77" s="2"/>
      <c r="F77" s="2"/>
      <c r="G77" s="2"/>
      <c r="H77" s="2"/>
    </row>
    <row r="78" spans="2:10">
      <c r="B78" s="2"/>
      <c r="C78" s="2"/>
      <c r="D78" s="2"/>
      <c r="E78" s="2"/>
      <c r="F78" s="2"/>
      <c r="G78" s="2"/>
      <c r="H78" s="2"/>
    </row>
    <row r="79" spans="2:10">
      <c r="B79" s="2"/>
      <c r="C79" s="2"/>
      <c r="D79" s="2"/>
      <c r="E79" s="2"/>
      <c r="F79" s="2"/>
      <c r="G79" s="2"/>
      <c r="H79" s="2"/>
    </row>
    <row r="80" spans="2:10">
      <c r="B80" s="2"/>
      <c r="C80" s="2"/>
      <c r="D80" s="2"/>
      <c r="E80" s="2"/>
      <c r="F80" s="2"/>
      <c r="G80" s="2"/>
      <c r="H80" s="2"/>
    </row>
  </sheetData>
  <mergeCells count="15">
    <mergeCell ref="B70:D70"/>
    <mergeCell ref="F70:H70"/>
    <mergeCell ref="B37:D37"/>
    <mergeCell ref="E39:F39"/>
    <mergeCell ref="B67:D67"/>
    <mergeCell ref="F67:H67"/>
    <mergeCell ref="F68:H68"/>
    <mergeCell ref="B69:D69"/>
    <mergeCell ref="F69:H69"/>
    <mergeCell ref="B11:D11"/>
    <mergeCell ref="B1:H1"/>
    <mergeCell ref="B2:H2"/>
    <mergeCell ref="B3:H3"/>
    <mergeCell ref="B4:H4"/>
    <mergeCell ref="B5:H5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K8" sqref="K8"/>
    </sheetView>
  </sheetViews>
  <sheetFormatPr baseColWidth="10" defaultRowHeight="1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/>
    <row r="2" spans="2:11">
      <c r="B2" s="120"/>
      <c r="C2" s="121"/>
      <c r="D2" s="121"/>
      <c r="E2" s="121"/>
      <c r="F2" s="121"/>
      <c r="G2" s="121"/>
      <c r="H2" s="122"/>
    </row>
    <row r="3" spans="2:11">
      <c r="B3" s="123" t="s">
        <v>30</v>
      </c>
      <c r="C3" s="124"/>
      <c r="D3" s="124"/>
      <c r="E3" s="124"/>
      <c r="F3" s="124"/>
      <c r="G3" s="124"/>
      <c r="H3" s="125"/>
    </row>
    <row r="4" spans="2:11">
      <c r="B4" s="129" t="s">
        <v>67</v>
      </c>
      <c r="C4" s="130"/>
      <c r="D4" s="130"/>
      <c r="E4" s="130"/>
      <c r="F4" s="130"/>
      <c r="G4" s="130"/>
      <c r="H4" s="131"/>
    </row>
    <row r="5" spans="2:11">
      <c r="B5" s="123" t="s">
        <v>113</v>
      </c>
      <c r="C5" s="124"/>
      <c r="D5" s="124"/>
      <c r="E5" s="124"/>
      <c r="F5" s="124"/>
      <c r="G5" s="124"/>
      <c r="H5" s="125"/>
    </row>
    <row r="6" spans="2:11" ht="15.75" thickBot="1">
      <c r="B6" s="126"/>
      <c r="C6" s="127"/>
      <c r="D6" s="127"/>
      <c r="E6" s="127"/>
      <c r="F6" s="127"/>
      <c r="G6" s="127"/>
      <c r="H6" s="128"/>
    </row>
    <row r="7" spans="2:11" ht="25.5" customHeight="1" thickBot="1">
      <c r="J7" s="2"/>
      <c r="K7" s="2"/>
    </row>
    <row r="8" spans="2:11" ht="19.5" customHeight="1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/>
    <row r="11" spans="2:11">
      <c r="B11" s="17"/>
      <c r="C11" s="21"/>
      <c r="D11" s="21"/>
      <c r="E11" s="21"/>
      <c r="F11" s="21"/>
      <c r="G11" s="21"/>
      <c r="H11" s="18"/>
    </row>
    <row r="12" spans="2:11">
      <c r="B12" s="9"/>
      <c r="C12" s="2"/>
      <c r="D12" s="2"/>
      <c r="E12" s="2"/>
      <c r="F12" s="2"/>
      <c r="G12" s="2"/>
      <c r="H12" s="11"/>
    </row>
    <row r="13" spans="2:11">
      <c r="B13" s="9"/>
      <c r="C13" s="49" t="s">
        <v>27</v>
      </c>
      <c r="D13" s="143" t="s">
        <v>26</v>
      </c>
      <c r="E13" s="143"/>
      <c r="F13" s="143" t="s">
        <v>24</v>
      </c>
      <c r="G13" s="143"/>
      <c r="H13" s="11"/>
    </row>
    <row r="14" spans="2:11">
      <c r="B14" s="9"/>
      <c r="C14" s="99">
        <v>1</v>
      </c>
      <c r="D14" s="132" t="s">
        <v>25</v>
      </c>
      <c r="E14" s="132"/>
      <c r="F14" s="140">
        <f>sep!F12</f>
        <v>5699.38</v>
      </c>
      <c r="G14" s="140"/>
      <c r="H14" s="11"/>
    </row>
    <row r="15" spans="2:11">
      <c r="B15" s="9"/>
      <c r="C15" s="99">
        <v>2</v>
      </c>
      <c r="D15" s="148" t="s">
        <v>9</v>
      </c>
      <c r="E15" s="148"/>
      <c r="F15" s="141">
        <f>sep!F17</f>
        <v>407038.33</v>
      </c>
      <c r="G15" s="142"/>
      <c r="H15" s="11"/>
    </row>
    <row r="16" spans="2:11">
      <c r="B16" s="9"/>
      <c r="C16" s="99">
        <v>3</v>
      </c>
      <c r="D16" s="144" t="s">
        <v>76</v>
      </c>
      <c r="E16" s="145"/>
      <c r="F16" s="146"/>
      <c r="G16" s="147"/>
      <c r="H16" s="11"/>
    </row>
    <row r="17" spans="1:8">
      <c r="B17" s="9"/>
      <c r="C17" s="99">
        <v>4</v>
      </c>
      <c r="D17" s="149" t="s">
        <v>10</v>
      </c>
      <c r="E17" s="149"/>
      <c r="F17" s="141">
        <v>16409.95</v>
      </c>
      <c r="G17" s="142"/>
      <c r="H17" s="11"/>
    </row>
    <row r="18" spans="1:8">
      <c r="B18" s="9"/>
      <c r="C18" s="99">
        <v>5</v>
      </c>
      <c r="D18" s="132" t="s">
        <v>18</v>
      </c>
      <c r="E18" s="132"/>
      <c r="F18" s="150">
        <f>sep!E34</f>
        <v>1.19</v>
      </c>
      <c r="G18" s="134"/>
      <c r="H18" s="11"/>
    </row>
    <row r="19" spans="1:8">
      <c r="B19" s="9"/>
      <c r="C19" s="135" t="s">
        <v>20</v>
      </c>
      <c r="D19" s="136"/>
      <c r="E19" s="137"/>
      <c r="F19" s="138">
        <f>SUM(F14:G18)</f>
        <v>429148.85000000003</v>
      </c>
      <c r="G19" s="139"/>
      <c r="H19" s="11"/>
    </row>
    <row r="20" spans="1:8">
      <c r="B20" s="9"/>
      <c r="C20" s="2"/>
      <c r="D20" s="2"/>
      <c r="E20" s="2"/>
      <c r="F20" s="2"/>
      <c r="G20" s="2"/>
      <c r="H20" s="11"/>
    </row>
    <row r="21" spans="1:8">
      <c r="B21" s="9"/>
      <c r="C21" s="2"/>
      <c r="D21" s="2"/>
      <c r="E21" s="2"/>
      <c r="F21" s="2"/>
      <c r="G21" s="2"/>
      <c r="H21" s="11"/>
    </row>
    <row r="22" spans="1:8">
      <c r="B22" s="9"/>
      <c r="C22" s="2"/>
      <c r="D22" s="2"/>
      <c r="E22" s="2"/>
      <c r="F22" s="2"/>
      <c r="G22" s="2"/>
      <c r="H22" s="11"/>
    </row>
    <row r="23" spans="1:8">
      <c r="B23" s="9"/>
      <c r="C23" s="2"/>
      <c r="D23" s="2"/>
      <c r="E23" s="2"/>
      <c r="F23" s="2"/>
      <c r="G23" s="2"/>
      <c r="H23" s="11"/>
    </row>
    <row r="24" spans="1:8">
      <c r="A24" s="2"/>
      <c r="B24" s="9"/>
      <c r="C24" s="2"/>
      <c r="D24" s="2"/>
      <c r="E24" s="2"/>
      <c r="F24" s="2"/>
      <c r="G24" s="2"/>
      <c r="H24" s="11"/>
    </row>
    <row r="25" spans="1:8">
      <c r="A25" s="2"/>
      <c r="B25" s="9"/>
      <c r="C25" s="2"/>
      <c r="D25" s="2"/>
      <c r="E25" s="2"/>
      <c r="F25" s="2"/>
      <c r="G25" s="2"/>
      <c r="H25" s="11"/>
    </row>
    <row r="26" spans="1:8">
      <c r="A26" s="2"/>
      <c r="B26" s="9"/>
      <c r="C26" s="45"/>
      <c r="D26" s="2"/>
      <c r="E26" s="2"/>
      <c r="F26" s="45"/>
      <c r="G26" s="2"/>
      <c r="H26" s="11"/>
    </row>
    <row r="27" spans="1:8">
      <c r="A27" s="2"/>
      <c r="B27" s="9"/>
      <c r="C27" s="2"/>
      <c r="D27" s="2"/>
      <c r="E27" s="2"/>
      <c r="F27" s="2"/>
      <c r="G27" s="2"/>
      <c r="H27" s="11"/>
    </row>
    <row r="28" spans="1:8">
      <c r="A28" s="2"/>
      <c r="B28" s="9"/>
      <c r="C28" s="45"/>
      <c r="D28" s="2"/>
      <c r="E28" s="2"/>
      <c r="F28" s="45"/>
      <c r="G28" s="2"/>
      <c r="H28" s="11"/>
    </row>
    <row r="29" spans="1:8">
      <c r="A29" s="2"/>
      <c r="B29" s="9"/>
      <c r="C29" s="45"/>
      <c r="D29" s="2"/>
      <c r="E29" s="2"/>
      <c r="F29" s="45"/>
      <c r="G29" s="2"/>
      <c r="H29" s="11"/>
    </row>
    <row r="30" spans="1:8">
      <c r="A30" s="2"/>
      <c r="B30" s="9"/>
      <c r="C30" s="45"/>
      <c r="D30" s="2"/>
      <c r="E30" s="2"/>
      <c r="F30" s="45"/>
      <c r="G30" s="2"/>
      <c r="H30" s="11"/>
    </row>
    <row r="31" spans="1:8" ht="15.75" thickBot="1">
      <c r="A31" s="2"/>
      <c r="B31" s="19"/>
      <c r="C31" s="48"/>
      <c r="D31" s="10"/>
      <c r="E31" s="10"/>
      <c r="F31" s="48"/>
      <c r="G31" s="10"/>
      <c r="H31" s="20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0" ht="15.75" thickBot="1">
      <c r="A33" s="2"/>
      <c r="B33" s="2"/>
      <c r="C33" s="2"/>
      <c r="D33" s="2"/>
      <c r="E33" s="2"/>
      <c r="F33" s="2"/>
      <c r="G33" s="2"/>
      <c r="H33" s="2"/>
    </row>
    <row r="34" spans="1:10">
      <c r="B34" s="26"/>
      <c r="C34" s="21"/>
      <c r="D34" s="21"/>
      <c r="E34" s="21"/>
      <c r="F34" s="21"/>
      <c r="G34" s="21"/>
      <c r="H34" s="18"/>
    </row>
    <row r="35" spans="1:10">
      <c r="B35" s="9"/>
      <c r="C35" s="2"/>
      <c r="D35" s="2"/>
      <c r="E35" s="2"/>
      <c r="F35" s="2"/>
      <c r="G35" s="2"/>
      <c r="H35" s="11"/>
    </row>
    <row r="36" spans="1:10">
      <c r="B36" s="9"/>
      <c r="C36" s="2"/>
      <c r="D36" s="2"/>
      <c r="E36" s="2"/>
      <c r="F36" s="2"/>
      <c r="G36" s="2"/>
      <c r="H36" s="11"/>
      <c r="J36" s="2"/>
    </row>
    <row r="37" spans="1:10">
      <c r="B37" s="9"/>
      <c r="C37" s="2"/>
      <c r="D37" s="2"/>
      <c r="E37" s="2"/>
      <c r="F37" s="2"/>
      <c r="G37" s="2"/>
      <c r="H37" s="11"/>
    </row>
    <row r="38" spans="1:10">
      <c r="B38" s="9"/>
      <c r="C38" s="2"/>
      <c r="D38" s="2"/>
      <c r="E38" s="2"/>
      <c r="F38" s="2"/>
      <c r="G38" s="2"/>
      <c r="H38" s="11"/>
    </row>
    <row r="39" spans="1:10">
      <c r="B39" s="9"/>
      <c r="C39" s="2"/>
      <c r="D39" s="2"/>
      <c r="E39" s="2"/>
      <c r="F39" s="2"/>
      <c r="G39" s="2"/>
      <c r="H39" s="11"/>
    </row>
    <row r="40" spans="1:10">
      <c r="B40" s="9"/>
      <c r="C40" s="2"/>
      <c r="D40" s="2"/>
      <c r="E40" s="2"/>
      <c r="F40" s="2"/>
      <c r="G40" s="2"/>
      <c r="H40" s="11"/>
    </row>
    <row r="41" spans="1:10">
      <c r="B41" s="9"/>
      <c r="C41" s="2"/>
      <c r="D41" s="2"/>
      <c r="E41" s="2"/>
      <c r="F41" s="2"/>
      <c r="G41" s="2"/>
      <c r="H41" s="11"/>
    </row>
    <row r="42" spans="1:10" ht="15.75" thickBot="1">
      <c r="B42" s="19"/>
      <c r="C42" s="10"/>
      <c r="D42" s="10"/>
      <c r="E42" s="10"/>
      <c r="F42" s="10"/>
      <c r="G42" s="10"/>
      <c r="H42" s="20"/>
    </row>
  </sheetData>
  <mergeCells count="19">
    <mergeCell ref="D17:E17"/>
    <mergeCell ref="F17:G17"/>
    <mergeCell ref="D18:E18"/>
    <mergeCell ref="F18:G18"/>
    <mergeCell ref="C19:E19"/>
    <mergeCell ref="F19:G19"/>
    <mergeCell ref="D14:E14"/>
    <mergeCell ref="F14:G14"/>
    <mergeCell ref="D15:E15"/>
    <mergeCell ref="F15:G15"/>
    <mergeCell ref="D16:E16"/>
    <mergeCell ref="F16:G16"/>
    <mergeCell ref="D13:E13"/>
    <mergeCell ref="F13:G13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49"/>
  <sheetViews>
    <sheetView workbookViewId="0">
      <selection activeCell="K10" sqref="K10"/>
    </sheetView>
  </sheetViews>
  <sheetFormatPr baseColWidth="10" defaultRowHeight="1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/>
    <row r="2" spans="2:12">
      <c r="B2" s="120"/>
      <c r="C2" s="121"/>
      <c r="D2" s="121"/>
      <c r="E2" s="121"/>
      <c r="F2" s="121"/>
      <c r="G2" s="121"/>
      <c r="H2" s="121"/>
      <c r="I2" s="122"/>
    </row>
    <row r="3" spans="2:12">
      <c r="B3" s="123" t="s">
        <v>30</v>
      </c>
      <c r="C3" s="124"/>
      <c r="D3" s="124"/>
      <c r="E3" s="124"/>
      <c r="F3" s="124"/>
      <c r="G3" s="124"/>
      <c r="H3" s="124"/>
      <c r="I3" s="125"/>
    </row>
    <row r="4" spans="2:12">
      <c r="B4" s="12"/>
      <c r="C4" s="98"/>
      <c r="D4" s="114" t="s">
        <v>67</v>
      </c>
      <c r="E4" s="114"/>
      <c r="F4" s="114"/>
      <c r="G4" s="114"/>
      <c r="H4" s="98"/>
      <c r="I4" s="13"/>
    </row>
    <row r="5" spans="2:12">
      <c r="B5" s="123" t="s">
        <v>114</v>
      </c>
      <c r="C5" s="124"/>
      <c r="D5" s="124"/>
      <c r="E5" s="124"/>
      <c r="F5" s="124"/>
      <c r="G5" s="124"/>
      <c r="H5" s="124"/>
      <c r="I5" s="125"/>
    </row>
    <row r="6" spans="2:12">
      <c r="B6" s="123"/>
      <c r="C6" s="124"/>
      <c r="D6" s="124"/>
      <c r="E6" s="124"/>
      <c r="F6" s="124"/>
      <c r="G6" s="124"/>
      <c r="H6" s="124"/>
      <c r="I6" s="125"/>
    </row>
    <row r="7" spans="2:12" ht="15.75" thickBot="1">
      <c r="B7" s="95"/>
      <c r="C7" s="96"/>
      <c r="D7" s="96"/>
      <c r="E7" s="96"/>
      <c r="F7" s="96"/>
      <c r="G7" s="96"/>
      <c r="H7" s="96"/>
      <c r="I7" s="97"/>
      <c r="K7" s="2"/>
      <c r="L7" s="2"/>
    </row>
    <row r="8" spans="2:12" ht="15.75" customHeight="1" thickBot="1">
      <c r="K8" s="2"/>
      <c r="L8" s="2"/>
    </row>
    <row r="9" spans="2:12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>
      <c r="B11" s="19" t="s">
        <v>95</v>
      </c>
      <c r="C11" s="55">
        <f>sep!H9</f>
        <v>132229.82999999999</v>
      </c>
      <c r="D11" s="10"/>
      <c r="E11" s="10"/>
      <c r="F11" s="10"/>
      <c r="G11" s="10"/>
      <c r="H11" s="54"/>
      <c r="I11" s="20"/>
      <c r="K11" s="2"/>
    </row>
    <row r="12" spans="2:12" ht="15.75" thickBot="1">
      <c r="K12" s="2"/>
    </row>
    <row r="13" spans="2:12">
      <c r="B13" s="17"/>
      <c r="C13" s="21"/>
      <c r="D13" s="21"/>
      <c r="E13" s="21"/>
      <c r="F13" s="21"/>
      <c r="G13" s="21"/>
      <c r="H13" s="21"/>
      <c r="I13" s="18"/>
    </row>
    <row r="14" spans="2:12">
      <c r="B14" s="22" t="s">
        <v>0</v>
      </c>
      <c r="C14" s="23"/>
      <c r="D14" s="2"/>
      <c r="E14" s="28">
        <f>sep!H11</f>
        <v>429148.85000000003</v>
      </c>
      <c r="F14" s="2"/>
      <c r="H14" s="6"/>
      <c r="I14" s="11"/>
    </row>
    <row r="15" spans="2:12">
      <c r="B15" s="22"/>
      <c r="C15" s="23"/>
      <c r="D15" s="2"/>
      <c r="E15" s="6"/>
      <c r="F15" s="2"/>
      <c r="H15" s="6"/>
      <c r="I15" s="11"/>
    </row>
    <row r="16" spans="2:12">
      <c r="B16" s="27" t="s">
        <v>19</v>
      </c>
      <c r="C16" s="2"/>
      <c r="D16" s="2"/>
      <c r="E16" s="6"/>
      <c r="F16" s="2"/>
      <c r="G16" s="6">
        <f>E14</f>
        <v>429148.85000000003</v>
      </c>
      <c r="H16" s="2"/>
      <c r="I16" s="11"/>
    </row>
    <row r="17" spans="2:12">
      <c r="B17" s="9"/>
      <c r="C17" s="2"/>
      <c r="D17" s="2"/>
      <c r="E17" s="6"/>
      <c r="F17" s="2"/>
      <c r="G17" s="2"/>
      <c r="H17" s="2"/>
      <c r="I17" s="11"/>
    </row>
    <row r="18" spans="2:12">
      <c r="B18" s="22" t="s">
        <v>1</v>
      </c>
      <c r="C18" s="23"/>
      <c r="D18" s="2"/>
      <c r="E18" s="6"/>
      <c r="F18" s="2"/>
      <c r="G18" s="2"/>
      <c r="H18" s="2"/>
      <c r="I18" s="11"/>
    </row>
    <row r="19" spans="2:12">
      <c r="B19" s="9"/>
      <c r="C19" s="2" t="s">
        <v>2</v>
      </c>
      <c r="D19" s="2"/>
      <c r="E19" s="6">
        <f>sep!H37</f>
        <v>367131.39</v>
      </c>
      <c r="F19" s="6"/>
      <c r="G19" s="2"/>
      <c r="H19" s="2"/>
      <c r="I19" s="11"/>
    </row>
    <row r="20" spans="2:12">
      <c r="B20" s="9"/>
      <c r="C20" s="2" t="s">
        <v>11</v>
      </c>
      <c r="D20" s="2"/>
      <c r="E20" s="6"/>
      <c r="F20" s="3"/>
      <c r="G20" s="2"/>
      <c r="H20" s="2"/>
      <c r="I20" s="11"/>
    </row>
    <row r="21" spans="2:12">
      <c r="B21" s="9"/>
      <c r="C21" s="2" t="s">
        <v>77</v>
      </c>
      <c r="D21" s="2"/>
      <c r="E21" s="6">
        <f>sep!F51</f>
        <v>2079.38</v>
      </c>
      <c r="F21" s="3"/>
      <c r="G21" s="2"/>
      <c r="H21" s="2"/>
      <c r="I21" s="11"/>
    </row>
    <row r="22" spans="2:12">
      <c r="B22" s="9"/>
      <c r="C22" s="2" t="s">
        <v>77</v>
      </c>
      <c r="D22" s="2"/>
      <c r="E22" s="6">
        <f>sep!F52</f>
        <v>10900</v>
      </c>
      <c r="F22" s="3"/>
      <c r="G22" s="2"/>
      <c r="H22" s="6"/>
      <c r="I22" s="11"/>
    </row>
    <row r="23" spans="2:12">
      <c r="B23" s="9"/>
      <c r="C23" s="34" t="s">
        <v>105</v>
      </c>
      <c r="D23" s="2"/>
      <c r="E23" s="6">
        <f>sep!F53</f>
        <v>62500</v>
      </c>
      <c r="F23" s="3"/>
      <c r="G23" s="2"/>
      <c r="H23" s="6"/>
      <c r="I23" s="11"/>
    </row>
    <row r="24" spans="2:12">
      <c r="B24" s="27" t="s">
        <v>3</v>
      </c>
      <c r="C24" s="23"/>
      <c r="D24" s="23"/>
      <c r="E24" s="6"/>
      <c r="F24" s="2"/>
      <c r="G24" s="56">
        <f>SUM(E19:E23)</f>
        <v>442610.77</v>
      </c>
      <c r="I24" s="11"/>
      <c r="L24" s="2"/>
    </row>
    <row r="25" spans="2:12">
      <c r="B25" s="22"/>
      <c r="C25" s="23"/>
      <c r="D25" s="23"/>
      <c r="E25" s="6"/>
      <c r="F25" s="2"/>
      <c r="G25" s="7"/>
      <c r="H25" s="2"/>
      <c r="I25" s="11"/>
      <c r="L25" s="2"/>
    </row>
    <row r="26" spans="2:12">
      <c r="B26" s="9"/>
      <c r="C26" s="2"/>
      <c r="D26" s="2"/>
      <c r="E26" s="6"/>
      <c r="F26" s="2"/>
      <c r="G26" s="2"/>
      <c r="H26" s="2"/>
      <c r="I26" s="11"/>
    </row>
    <row r="27" spans="2:12" ht="15.75" thickBot="1">
      <c r="B27" s="24" t="s">
        <v>4</v>
      </c>
      <c r="C27" s="2"/>
      <c r="D27" s="2"/>
      <c r="E27" s="2"/>
      <c r="F27" s="2"/>
      <c r="G27" s="57">
        <f>C11+G16-G24</f>
        <v>118767.91000000003</v>
      </c>
      <c r="H27" s="7"/>
      <c r="I27" s="11"/>
    </row>
    <row r="28" spans="2:12" ht="15.75" thickTop="1">
      <c r="B28" s="9"/>
      <c r="C28" s="2"/>
      <c r="D28" s="2"/>
      <c r="E28" s="2"/>
      <c r="F28" s="2"/>
      <c r="G28" s="2"/>
      <c r="H28" s="2"/>
      <c r="I28" s="11"/>
    </row>
    <row r="29" spans="2:12">
      <c r="B29" s="9"/>
      <c r="C29" s="2"/>
      <c r="D29" s="2"/>
      <c r="E29" s="2"/>
      <c r="F29" s="2"/>
      <c r="G29" s="2"/>
      <c r="H29" s="2"/>
      <c r="I29" s="11"/>
    </row>
    <row r="30" spans="2:12">
      <c r="B30" s="9"/>
      <c r="C30" s="2"/>
      <c r="D30" s="2"/>
      <c r="E30" s="2"/>
      <c r="F30" s="2"/>
      <c r="G30" s="2"/>
      <c r="H30" s="2"/>
      <c r="I30" s="11"/>
    </row>
    <row r="31" spans="2:12">
      <c r="B31" s="9"/>
      <c r="C31" s="2"/>
      <c r="D31" s="2"/>
      <c r="E31" s="2"/>
      <c r="F31" s="2"/>
      <c r="G31" s="2"/>
      <c r="H31" s="2"/>
      <c r="I31" s="11"/>
    </row>
    <row r="32" spans="2:12">
      <c r="B32" s="9"/>
      <c r="C32" s="2"/>
      <c r="D32" s="2"/>
      <c r="E32" s="2"/>
      <c r="F32" s="2"/>
      <c r="G32" s="2"/>
      <c r="H32" s="2"/>
      <c r="I32" s="11"/>
    </row>
    <row r="33" spans="2:11">
      <c r="B33" s="9"/>
      <c r="C33" s="114" t="s">
        <v>21</v>
      </c>
      <c r="D33" s="114"/>
      <c r="E33" s="2"/>
      <c r="F33" s="2"/>
      <c r="G33" s="114" t="s">
        <v>22</v>
      </c>
      <c r="H33" s="114"/>
      <c r="I33" s="11"/>
    </row>
    <row r="34" spans="2:11" ht="15.75" thickBot="1">
      <c r="B34" s="9"/>
      <c r="C34" s="10"/>
      <c r="D34" s="10"/>
      <c r="E34" s="2"/>
      <c r="F34" s="2"/>
      <c r="G34" s="10"/>
      <c r="H34" s="10"/>
      <c r="I34" s="11"/>
    </row>
    <row r="35" spans="2:11">
      <c r="B35" s="9"/>
      <c r="C35" s="114" t="s">
        <v>33</v>
      </c>
      <c r="D35" s="114"/>
      <c r="E35" s="2"/>
      <c r="F35" s="2"/>
      <c r="G35" s="114" t="s">
        <v>39</v>
      </c>
      <c r="H35" s="114"/>
      <c r="I35" s="11"/>
    </row>
    <row r="36" spans="2:11">
      <c r="B36" s="9"/>
      <c r="C36" s="130" t="s">
        <v>34</v>
      </c>
      <c r="D36" s="130"/>
      <c r="E36" s="2"/>
      <c r="F36" s="2"/>
      <c r="G36" s="130" t="s">
        <v>40</v>
      </c>
      <c r="H36" s="130"/>
      <c r="I36" s="11"/>
    </row>
    <row r="37" spans="2:11">
      <c r="B37" s="9"/>
      <c r="C37" s="25"/>
      <c r="D37" s="2"/>
      <c r="E37" s="2"/>
      <c r="F37" s="2"/>
      <c r="G37" s="2"/>
      <c r="H37" s="2"/>
      <c r="I37" s="11"/>
    </row>
    <row r="38" spans="2:11">
      <c r="B38" s="9"/>
      <c r="C38" s="25"/>
      <c r="D38" s="2"/>
      <c r="E38" s="2"/>
      <c r="F38" s="2"/>
      <c r="G38" s="2"/>
      <c r="H38" s="2"/>
      <c r="I38" s="11"/>
      <c r="K38" s="2"/>
    </row>
    <row r="39" spans="2:11" ht="15.75" thickBot="1">
      <c r="B39" s="19"/>
      <c r="C39" s="10"/>
      <c r="D39" s="10"/>
      <c r="E39" s="10"/>
      <c r="F39" s="10"/>
      <c r="G39" s="10"/>
      <c r="H39" s="10"/>
      <c r="I39" s="20"/>
      <c r="K39" s="2"/>
    </row>
    <row r="40" spans="2:11" ht="15.75" thickBot="1">
      <c r="K40" s="2"/>
    </row>
    <row r="41" spans="2:11">
      <c r="B41" s="26"/>
      <c r="C41" s="21"/>
      <c r="D41" s="21"/>
      <c r="E41" s="21"/>
      <c r="F41" s="21"/>
      <c r="G41" s="21"/>
      <c r="H41" s="21"/>
      <c r="I41" s="18"/>
    </row>
    <row r="42" spans="2:11">
      <c r="B42" s="9"/>
      <c r="C42" s="2"/>
      <c r="D42" s="2"/>
      <c r="E42" s="2"/>
      <c r="F42" s="2"/>
      <c r="G42" s="2"/>
      <c r="H42" s="2"/>
      <c r="I42" s="11"/>
    </row>
    <row r="43" spans="2:11">
      <c r="B43" s="9"/>
      <c r="C43" s="2"/>
      <c r="D43" s="2"/>
      <c r="E43" s="2"/>
      <c r="F43" s="2"/>
      <c r="G43" s="2"/>
      <c r="H43" s="2"/>
      <c r="I43" s="11"/>
      <c r="K43" s="2"/>
    </row>
    <row r="44" spans="2:11">
      <c r="B44" s="9"/>
      <c r="C44" s="2"/>
      <c r="D44" s="2"/>
      <c r="E44" s="2"/>
      <c r="F44" s="2"/>
      <c r="G44" s="2"/>
      <c r="H44" s="2"/>
      <c r="I44" s="11"/>
    </row>
    <row r="45" spans="2:11">
      <c r="B45" s="9"/>
      <c r="C45" s="2"/>
      <c r="D45" s="2"/>
      <c r="E45" s="2"/>
      <c r="F45" s="2"/>
      <c r="G45" s="2"/>
      <c r="H45" s="2"/>
      <c r="I45" s="11"/>
    </row>
    <row r="46" spans="2:11">
      <c r="B46" s="9"/>
      <c r="C46" s="2"/>
      <c r="D46" s="2"/>
      <c r="E46" s="2"/>
      <c r="F46" s="2"/>
      <c r="G46" s="2"/>
      <c r="H46" s="2"/>
      <c r="I46" s="11"/>
    </row>
    <row r="47" spans="2:11">
      <c r="B47" s="9"/>
      <c r="C47" s="2"/>
      <c r="D47" s="2"/>
      <c r="E47" s="2"/>
      <c r="F47" s="2"/>
      <c r="G47" s="2"/>
      <c r="H47" s="2"/>
      <c r="I47" s="11"/>
    </row>
    <row r="48" spans="2:11">
      <c r="B48" s="9"/>
      <c r="C48" s="2"/>
      <c r="D48" s="2"/>
      <c r="E48" s="2"/>
      <c r="F48" s="2"/>
      <c r="G48" s="2"/>
      <c r="H48" s="2"/>
      <c r="I48" s="11"/>
    </row>
    <row r="49" spans="2:9" ht="15.75" thickBot="1">
      <c r="B49" s="19"/>
      <c r="C49" s="10"/>
      <c r="D49" s="10"/>
      <c r="E49" s="10"/>
      <c r="F49" s="10"/>
      <c r="G49" s="10"/>
      <c r="H49" s="10"/>
      <c r="I49" s="20"/>
    </row>
  </sheetData>
  <mergeCells count="11">
    <mergeCell ref="C35:D35"/>
    <mergeCell ref="G35:H35"/>
    <mergeCell ref="C36:D36"/>
    <mergeCell ref="G36:H36"/>
    <mergeCell ref="B2:I2"/>
    <mergeCell ref="B3:I3"/>
    <mergeCell ref="D4:G4"/>
    <mergeCell ref="B5:I5"/>
    <mergeCell ref="B6:I6"/>
    <mergeCell ref="C33:D33"/>
    <mergeCell ref="G33:H33"/>
  </mergeCells>
  <pageMargins left="0.25" right="0.25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80"/>
  <sheetViews>
    <sheetView topLeftCell="B1" workbookViewId="0">
      <selection activeCell="J47" sqref="J47"/>
    </sheetView>
  </sheetViews>
  <sheetFormatPr baseColWidth="10" defaultRowHeight="1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>
      <c r="B1" s="120"/>
      <c r="C1" s="121"/>
      <c r="D1" s="121"/>
      <c r="E1" s="121"/>
      <c r="F1" s="121"/>
      <c r="G1" s="121"/>
      <c r="H1" s="122"/>
    </row>
    <row r="2" spans="2:11">
      <c r="B2" s="123" t="s">
        <v>29</v>
      </c>
      <c r="C2" s="124"/>
      <c r="D2" s="124"/>
      <c r="E2" s="124"/>
      <c r="F2" s="124"/>
      <c r="G2" s="124"/>
      <c r="H2" s="125"/>
    </row>
    <row r="3" spans="2:11">
      <c r="B3" s="129" t="s">
        <v>67</v>
      </c>
      <c r="C3" s="130"/>
      <c r="D3" s="130"/>
      <c r="E3" s="130"/>
      <c r="F3" s="130"/>
      <c r="G3" s="130"/>
      <c r="H3" s="131"/>
    </row>
    <row r="4" spans="2:11">
      <c r="B4" s="123" t="s">
        <v>115</v>
      </c>
      <c r="C4" s="124"/>
      <c r="D4" s="124"/>
      <c r="E4" s="124"/>
      <c r="F4" s="124"/>
      <c r="G4" s="124"/>
      <c r="H4" s="125"/>
    </row>
    <row r="5" spans="2:11" ht="15.75" thickBot="1">
      <c r="B5" s="126"/>
      <c r="C5" s="127"/>
      <c r="D5" s="127"/>
      <c r="E5" s="127"/>
      <c r="F5" s="127"/>
      <c r="G5" s="127"/>
      <c r="H5" s="128"/>
    </row>
    <row r="6" spans="2:11" ht="15.75" customHeight="1" thickBot="1">
      <c r="J6" s="2"/>
      <c r="K6" s="2"/>
    </row>
    <row r="7" spans="2:11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>
      <c r="B8" s="9"/>
      <c r="C8" s="2"/>
      <c r="D8" s="2"/>
      <c r="E8" s="2"/>
      <c r="F8" s="2"/>
      <c r="G8" s="2"/>
      <c r="H8" s="11"/>
      <c r="J8" s="2"/>
    </row>
    <row r="9" spans="2:11" ht="15.75" thickBot="1">
      <c r="B9" s="30" t="s">
        <v>116</v>
      </c>
      <c r="C9" s="31"/>
      <c r="D9" s="31"/>
      <c r="E9" s="10"/>
      <c r="F9" s="10"/>
      <c r="G9" s="10"/>
      <c r="H9" s="29">
        <v>118767.91</v>
      </c>
      <c r="J9" s="2"/>
    </row>
    <row r="10" spans="2:11" ht="15.75" thickBot="1"/>
    <row r="11" spans="2:11" ht="15" customHeight="1">
      <c r="B11" s="118" t="s">
        <v>0</v>
      </c>
      <c r="C11" s="119"/>
      <c r="D11" s="119"/>
      <c r="E11" s="35"/>
      <c r="F11" s="36"/>
      <c r="G11" s="36"/>
      <c r="H11" s="37">
        <f>F12+F17+F31+F24</f>
        <v>918167.49</v>
      </c>
    </row>
    <row r="12" spans="2:11">
      <c r="B12" s="44" t="s">
        <v>5</v>
      </c>
      <c r="C12" s="2"/>
      <c r="D12" s="2"/>
      <c r="E12" s="3"/>
      <c r="F12" s="28">
        <f>SUM(E13:E15)</f>
        <v>5429.32</v>
      </c>
      <c r="G12" s="2"/>
      <c r="H12" s="11"/>
    </row>
    <row r="13" spans="2:11" ht="12" customHeight="1">
      <c r="B13" s="9" t="s">
        <v>6</v>
      </c>
      <c r="C13" s="2"/>
      <c r="D13" s="2"/>
      <c r="E13" s="6">
        <v>3560</v>
      </c>
      <c r="F13" s="3"/>
      <c r="G13" s="2"/>
      <c r="H13" s="11"/>
    </row>
    <row r="14" spans="2:11" ht="12" customHeight="1">
      <c r="B14" s="9" t="s">
        <v>7</v>
      </c>
      <c r="C14" s="2"/>
      <c r="D14" s="2"/>
      <c r="E14" s="3">
        <v>1869.32</v>
      </c>
      <c r="F14" s="3"/>
      <c r="G14" s="2"/>
      <c r="H14" s="11"/>
    </row>
    <row r="15" spans="2:11" ht="12" customHeight="1">
      <c r="B15" s="9" t="s">
        <v>8</v>
      </c>
      <c r="C15" s="2"/>
      <c r="D15" s="2"/>
      <c r="E15" s="1"/>
      <c r="F15" s="3"/>
      <c r="G15" s="2"/>
      <c r="H15" s="11"/>
    </row>
    <row r="16" spans="2:11" ht="12.75" customHeight="1">
      <c r="B16" s="9"/>
      <c r="C16" s="2"/>
      <c r="D16" s="2"/>
      <c r="E16" s="3"/>
      <c r="F16" s="3"/>
      <c r="G16" s="2"/>
      <c r="H16" s="11"/>
    </row>
    <row r="17" spans="2:8">
      <c r="B17" s="44" t="s">
        <v>9</v>
      </c>
      <c r="C17" s="2"/>
      <c r="D17" s="2"/>
      <c r="E17" s="3"/>
      <c r="F17" s="1">
        <f>SUM(E18:E21)</f>
        <v>407038.33</v>
      </c>
      <c r="G17" s="2"/>
      <c r="H17" s="11"/>
    </row>
    <row r="18" spans="2:8" ht="12" customHeight="1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>
      <c r="B22" s="9" t="s">
        <v>47</v>
      </c>
      <c r="C22" s="2"/>
      <c r="D22" s="2"/>
      <c r="E22" s="3"/>
      <c r="F22" s="3"/>
      <c r="G22" s="2"/>
      <c r="H22" s="11"/>
    </row>
    <row r="23" spans="2:8" ht="12" customHeight="1">
      <c r="B23" s="9"/>
      <c r="C23" s="2"/>
      <c r="D23" s="2"/>
      <c r="E23" s="3"/>
      <c r="F23" s="3"/>
      <c r="G23" s="2"/>
      <c r="H23" s="11"/>
    </row>
    <row r="24" spans="2:8" ht="12" customHeight="1">
      <c r="B24" s="38" t="s">
        <v>48</v>
      </c>
      <c r="C24" s="2"/>
      <c r="D24" s="2"/>
      <c r="E24" s="3"/>
      <c r="F24" s="3">
        <v>500000</v>
      </c>
      <c r="G24" s="2"/>
      <c r="H24" s="11"/>
    </row>
    <row r="25" spans="2:8" ht="12" customHeight="1">
      <c r="B25" s="9" t="s">
        <v>49</v>
      </c>
      <c r="C25" s="2"/>
      <c r="D25" s="2"/>
      <c r="F25" s="3"/>
      <c r="G25" s="2"/>
      <c r="H25" s="11"/>
    </row>
    <row r="26" spans="2:8" ht="12" customHeight="1">
      <c r="B26" s="9"/>
      <c r="C26" s="2"/>
      <c r="D26" s="2"/>
      <c r="E26" s="3"/>
      <c r="F26" s="3"/>
      <c r="G26" s="2"/>
      <c r="H26" s="11"/>
    </row>
    <row r="27" spans="2:8" ht="12" customHeight="1">
      <c r="B27" s="9" t="s">
        <v>28</v>
      </c>
      <c r="C27" s="2"/>
      <c r="D27" s="2"/>
      <c r="E27" s="3"/>
      <c r="F27" s="3"/>
      <c r="G27" s="2"/>
      <c r="H27" s="11"/>
    </row>
    <row r="28" spans="2:8" ht="12" customHeight="1">
      <c r="B28" s="9" t="s">
        <v>50</v>
      </c>
      <c r="C28" s="2"/>
      <c r="D28" s="2"/>
      <c r="E28" s="3"/>
      <c r="F28" s="3"/>
      <c r="G28" s="2"/>
      <c r="H28" s="11"/>
    </row>
    <row r="29" spans="2:8" ht="12" customHeight="1">
      <c r="B29" s="9"/>
      <c r="C29" s="2"/>
      <c r="D29" s="2"/>
      <c r="E29" s="3"/>
      <c r="F29" s="3"/>
      <c r="G29" s="2"/>
      <c r="H29" s="11"/>
    </row>
    <row r="30" spans="2:8" ht="15" customHeight="1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>
      <c r="B31" s="9"/>
      <c r="C31" s="2"/>
      <c r="D31" s="2"/>
      <c r="E31" s="3"/>
      <c r="F31" s="3">
        <f>SUM(E32:E34)</f>
        <v>5699.84</v>
      </c>
      <c r="G31" s="2"/>
      <c r="H31" s="11"/>
    </row>
    <row r="32" spans="2:8" ht="12" customHeight="1">
      <c r="B32" s="9" t="s">
        <v>109</v>
      </c>
      <c r="C32" s="2"/>
      <c r="D32" s="2"/>
      <c r="E32" s="6">
        <v>2079.38</v>
      </c>
      <c r="F32" s="3"/>
      <c r="G32" s="2"/>
      <c r="H32" s="11"/>
    </row>
    <row r="33" spans="2:9" ht="12" customHeight="1">
      <c r="B33" s="9" t="s">
        <v>108</v>
      </c>
      <c r="C33" s="2"/>
      <c r="D33" s="2"/>
      <c r="E33" s="3">
        <v>3620</v>
      </c>
      <c r="F33" s="3"/>
      <c r="G33" s="2"/>
      <c r="H33" s="11"/>
    </row>
    <row r="34" spans="2:9" ht="12" customHeight="1">
      <c r="B34" s="50" t="s">
        <v>53</v>
      </c>
      <c r="C34" s="2"/>
      <c r="D34" s="2"/>
      <c r="E34" s="1">
        <v>0.46</v>
      </c>
      <c r="F34" s="3"/>
      <c r="G34" s="2"/>
      <c r="H34" s="11"/>
    </row>
    <row r="35" spans="2:9" ht="12" customHeight="1" thickBot="1">
      <c r="B35" s="39"/>
      <c r="C35" s="10"/>
      <c r="D35" s="10"/>
      <c r="E35" s="55"/>
      <c r="F35" s="40"/>
      <c r="G35" s="10"/>
      <c r="H35" s="20"/>
    </row>
    <row r="36" spans="2:9" ht="12" customHeight="1" thickBot="1">
      <c r="B36" s="34"/>
      <c r="C36" s="2"/>
      <c r="D36" s="2"/>
      <c r="E36" s="3"/>
      <c r="F36" s="3"/>
      <c r="G36" s="2"/>
      <c r="H36" s="2"/>
    </row>
    <row r="37" spans="2:9" ht="15" customHeight="1">
      <c r="B37" s="118" t="s">
        <v>1</v>
      </c>
      <c r="C37" s="119"/>
      <c r="D37" s="119"/>
      <c r="E37" s="21"/>
      <c r="F37" s="21"/>
      <c r="G37" s="41"/>
      <c r="H37" s="37">
        <f>SUM(E41:F53)</f>
        <v>923117.59</v>
      </c>
    </row>
    <row r="38" spans="2:9" ht="12" customHeight="1">
      <c r="B38" s="42"/>
      <c r="C38" s="5"/>
      <c r="D38" s="5"/>
      <c r="E38" s="2"/>
      <c r="F38" s="2"/>
      <c r="G38" s="2"/>
      <c r="H38" s="11"/>
    </row>
    <row r="39" spans="2:9" ht="12" customHeight="1">
      <c r="B39" s="42"/>
      <c r="C39" s="5"/>
      <c r="D39" s="5"/>
      <c r="E39" s="114" t="s">
        <v>54</v>
      </c>
      <c r="F39" s="114"/>
      <c r="G39" s="2"/>
      <c r="H39" s="11"/>
    </row>
    <row r="40" spans="2:9" ht="15" customHeight="1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>
      <c r="B42" s="9" t="s">
        <v>14</v>
      </c>
      <c r="C42" s="2"/>
      <c r="E42" s="3">
        <v>28682.45</v>
      </c>
      <c r="F42" s="89">
        <v>2233</v>
      </c>
      <c r="G42" s="2"/>
      <c r="H42" s="51"/>
    </row>
    <row r="43" spans="2:9" ht="12" customHeight="1">
      <c r="B43" s="9" t="s">
        <v>15</v>
      </c>
      <c r="C43" s="2"/>
      <c r="D43" s="2"/>
      <c r="E43" s="3">
        <v>215</v>
      </c>
      <c r="F43" s="58">
        <v>13078.68</v>
      </c>
      <c r="G43" s="2"/>
      <c r="H43" s="11"/>
      <c r="I43" s="53"/>
    </row>
    <row r="44" spans="2:9" ht="12" customHeight="1">
      <c r="B44" s="9" t="s">
        <v>16</v>
      </c>
      <c r="C44" s="2"/>
      <c r="D44" s="2"/>
      <c r="F44" s="3">
        <v>56729.89</v>
      </c>
      <c r="G44" s="2"/>
      <c r="H44" s="11"/>
    </row>
    <row r="45" spans="2:9" ht="12" customHeight="1">
      <c r="B45" s="9" t="s">
        <v>37</v>
      </c>
      <c r="C45" s="2"/>
      <c r="D45" s="2"/>
      <c r="E45" s="3"/>
      <c r="F45" s="6"/>
      <c r="G45" s="2"/>
      <c r="H45" s="11"/>
    </row>
    <row r="46" spans="2:9" ht="15" customHeight="1">
      <c r="B46" s="9"/>
      <c r="C46" s="2"/>
      <c r="D46" s="2"/>
      <c r="E46" s="6"/>
      <c r="F46" s="2"/>
      <c r="G46" s="2"/>
      <c r="H46" s="11"/>
    </row>
    <row r="47" spans="2:9" ht="15" customHeight="1">
      <c r="B47" s="38" t="s">
        <v>87</v>
      </c>
      <c r="C47" s="2"/>
      <c r="D47" s="2"/>
      <c r="E47" s="3"/>
      <c r="F47" s="100"/>
      <c r="G47" s="2"/>
      <c r="H47" s="4"/>
    </row>
    <row r="48" spans="2:9" ht="12" customHeight="1">
      <c r="B48" s="9" t="s">
        <v>17</v>
      </c>
      <c r="C48" s="2"/>
      <c r="D48" s="2"/>
      <c r="E48" s="6"/>
      <c r="F48" s="6">
        <v>503943.63</v>
      </c>
      <c r="G48" s="2"/>
      <c r="H48" s="11"/>
    </row>
    <row r="49" spans="2:8" ht="12" customHeight="1">
      <c r="B49" s="9"/>
      <c r="C49" s="2"/>
      <c r="D49" s="2"/>
      <c r="E49" s="3"/>
      <c r="F49" s="2"/>
      <c r="G49" s="2"/>
      <c r="H49" s="11"/>
    </row>
    <row r="50" spans="2:8" ht="12" customHeight="1">
      <c r="B50" s="9" t="s">
        <v>57</v>
      </c>
      <c r="C50" s="2"/>
      <c r="D50" s="2"/>
      <c r="E50" s="3"/>
      <c r="F50" s="2"/>
      <c r="G50" s="2"/>
      <c r="H50" s="11"/>
    </row>
    <row r="51" spans="2:8" ht="12" customHeight="1">
      <c r="B51" s="9" t="s">
        <v>110</v>
      </c>
      <c r="C51" s="2"/>
      <c r="D51" s="2"/>
      <c r="E51" s="3"/>
      <c r="F51" s="60">
        <v>1869.32</v>
      </c>
      <c r="G51" s="2"/>
    </row>
    <row r="52" spans="2:8" ht="12" customHeight="1">
      <c r="B52" s="9" t="s">
        <v>119</v>
      </c>
      <c r="C52" s="2"/>
      <c r="D52" s="2"/>
      <c r="E52" s="3"/>
      <c r="F52" s="60">
        <v>3620</v>
      </c>
      <c r="G52" s="2"/>
    </row>
    <row r="53" spans="2:8" ht="11.25" customHeight="1">
      <c r="B53" s="9" t="s">
        <v>101</v>
      </c>
      <c r="C53" s="2"/>
      <c r="D53" s="2"/>
      <c r="E53" s="3"/>
      <c r="F53" s="74">
        <v>62500</v>
      </c>
      <c r="G53" s="2"/>
    </row>
    <row r="54" spans="2:8" ht="11.25" customHeight="1">
      <c r="B54" s="9"/>
      <c r="C54" s="2"/>
      <c r="D54" s="2"/>
      <c r="E54" s="3"/>
      <c r="F54" s="6"/>
      <c r="G54" s="2"/>
    </row>
    <row r="55" spans="2:8" ht="15.75" thickBot="1">
      <c r="B55" s="61" t="s">
        <v>117</v>
      </c>
      <c r="C55" s="10"/>
      <c r="D55" s="10"/>
      <c r="E55" s="10"/>
      <c r="F55" s="62"/>
      <c r="G55" s="63"/>
      <c r="H55" s="64">
        <f>H9+H11-H37</f>
        <v>113817.81000000006</v>
      </c>
    </row>
    <row r="56" spans="2:8" ht="15.75" thickBot="1">
      <c r="B56" s="65"/>
      <c r="C56" s="2"/>
      <c r="D56" s="2"/>
      <c r="E56" s="2"/>
      <c r="F56" s="43"/>
      <c r="G56" s="32"/>
      <c r="H56" s="32"/>
    </row>
    <row r="57" spans="2:8">
      <c r="B57" s="17"/>
      <c r="C57" s="66" t="s">
        <v>2</v>
      </c>
      <c r="D57" s="21"/>
      <c r="E57" s="21"/>
      <c r="F57" s="67"/>
      <c r="G57" s="41"/>
      <c r="H57" s="68"/>
    </row>
    <row r="58" spans="2:8">
      <c r="B58" s="24" t="s">
        <v>60</v>
      </c>
      <c r="C58" s="2"/>
      <c r="D58" s="2"/>
      <c r="E58" s="2"/>
      <c r="F58" s="6">
        <v>8091</v>
      </c>
      <c r="G58" s="32"/>
      <c r="H58" s="47">
        <f>SUM(F58:F59)</f>
        <v>205695.27</v>
      </c>
    </row>
    <row r="59" spans="2:8">
      <c r="B59" s="24" t="s">
        <v>61</v>
      </c>
      <c r="C59" s="2" t="s">
        <v>62</v>
      </c>
      <c r="D59" s="2"/>
      <c r="E59" s="2"/>
      <c r="F59" s="43">
        <f>SUM(E60:E65)</f>
        <v>197604.27</v>
      </c>
      <c r="G59" s="32"/>
      <c r="H59" s="47"/>
    </row>
    <row r="60" spans="2:8">
      <c r="B60" s="24"/>
      <c r="C60" s="2">
        <v>153236382</v>
      </c>
      <c r="D60" s="2"/>
      <c r="E60" s="6">
        <v>1452.27</v>
      </c>
      <c r="F60" s="43"/>
      <c r="G60" s="32"/>
      <c r="H60" s="47"/>
    </row>
    <row r="61" spans="2:8">
      <c r="B61" s="24"/>
      <c r="C61" s="2">
        <v>188006962</v>
      </c>
      <c r="D61" s="2" t="s">
        <v>63</v>
      </c>
      <c r="E61" s="6">
        <v>193274.63</v>
      </c>
      <c r="F61" s="43"/>
      <c r="G61" s="32"/>
      <c r="H61" s="47"/>
    </row>
    <row r="62" spans="2:8">
      <c r="B62" s="24"/>
      <c r="C62" s="2">
        <v>172440954</v>
      </c>
      <c r="D62" s="2" t="s">
        <v>64</v>
      </c>
      <c r="E62" s="6"/>
      <c r="F62" s="43"/>
      <c r="G62" s="32"/>
      <c r="H62" s="47"/>
    </row>
    <row r="63" spans="2:8">
      <c r="B63" s="24"/>
      <c r="C63" s="2"/>
      <c r="D63" s="2"/>
      <c r="E63" s="6"/>
      <c r="F63" s="43"/>
      <c r="G63" s="32"/>
      <c r="H63" s="47"/>
    </row>
    <row r="64" spans="2:8">
      <c r="B64" s="38"/>
      <c r="C64" s="2" t="s">
        <v>11</v>
      </c>
      <c r="D64" s="2"/>
      <c r="E64" s="6"/>
      <c r="F64" s="43"/>
      <c r="G64" s="32"/>
      <c r="H64" s="47"/>
    </row>
    <row r="65" spans="2:10">
      <c r="B65" s="38"/>
      <c r="C65" s="34">
        <v>193896366</v>
      </c>
      <c r="D65" s="2"/>
      <c r="E65" s="80">
        <v>2877.37</v>
      </c>
      <c r="F65" s="43"/>
      <c r="G65" s="32"/>
      <c r="H65" s="47"/>
    </row>
    <row r="66" spans="2:10" ht="14.25" customHeight="1">
      <c r="B66" s="9"/>
      <c r="C66" s="2"/>
      <c r="D66" s="2"/>
      <c r="E66" s="2"/>
      <c r="F66" s="2"/>
      <c r="G66" s="2"/>
      <c r="H66" s="11"/>
    </row>
    <row r="67" spans="2:10">
      <c r="B67" s="115" t="s">
        <v>31</v>
      </c>
      <c r="C67" s="116"/>
      <c r="D67" s="116"/>
      <c r="E67" s="2"/>
      <c r="F67" s="116" t="s">
        <v>35</v>
      </c>
      <c r="G67" s="116"/>
      <c r="H67" s="117"/>
    </row>
    <row r="68" spans="2:10">
      <c r="B68" s="9"/>
      <c r="C68" s="2"/>
      <c r="D68" s="2"/>
      <c r="E68" s="2"/>
      <c r="F68" s="116"/>
      <c r="G68" s="116"/>
      <c r="H68" s="117"/>
    </row>
    <row r="69" spans="2:10">
      <c r="B69" s="115" t="s">
        <v>33</v>
      </c>
      <c r="C69" s="116"/>
      <c r="D69" s="116"/>
      <c r="E69" s="2"/>
      <c r="F69" s="116" t="s">
        <v>32</v>
      </c>
      <c r="G69" s="116"/>
      <c r="H69" s="117"/>
    </row>
    <row r="70" spans="2:10">
      <c r="B70" s="115" t="s">
        <v>34</v>
      </c>
      <c r="C70" s="116"/>
      <c r="D70" s="116"/>
      <c r="E70" s="2"/>
      <c r="F70" s="116" t="s">
        <v>36</v>
      </c>
      <c r="G70" s="116"/>
      <c r="H70" s="117"/>
    </row>
    <row r="71" spans="2:10" ht="15.75" thickBot="1">
      <c r="B71" s="19"/>
      <c r="C71" s="48"/>
      <c r="D71" s="10"/>
      <c r="E71" s="10"/>
      <c r="F71" s="48"/>
      <c r="G71" s="10"/>
      <c r="H71" s="20"/>
    </row>
    <row r="72" spans="2:10">
      <c r="B72" s="2"/>
      <c r="C72" s="46"/>
      <c r="D72" s="2"/>
      <c r="E72" s="2"/>
      <c r="F72" s="46"/>
      <c r="G72" s="2"/>
      <c r="H72" s="2"/>
    </row>
    <row r="73" spans="2:10">
      <c r="B73" s="33"/>
      <c r="C73" s="2"/>
      <c r="D73" s="2"/>
      <c r="E73" s="2"/>
      <c r="F73" s="2"/>
      <c r="G73" s="2"/>
      <c r="H73" s="2"/>
    </row>
    <row r="74" spans="2:10">
      <c r="B74" s="2"/>
      <c r="C74" s="2"/>
      <c r="D74" s="2"/>
      <c r="E74" s="2"/>
      <c r="F74" s="2"/>
      <c r="G74" s="2"/>
      <c r="H74" s="2"/>
    </row>
    <row r="75" spans="2:10">
      <c r="B75" s="2"/>
      <c r="C75" s="2"/>
      <c r="D75" s="2"/>
      <c r="E75" s="2"/>
      <c r="F75" s="2"/>
      <c r="G75" s="2"/>
      <c r="H75" s="2"/>
      <c r="J75" s="2"/>
    </row>
    <row r="76" spans="2:10">
      <c r="B76" s="2"/>
      <c r="C76" s="2"/>
      <c r="D76" s="2"/>
      <c r="E76" s="2"/>
      <c r="F76" s="2"/>
      <c r="G76" s="2"/>
      <c r="H76" s="2"/>
    </row>
    <row r="77" spans="2:10">
      <c r="B77" s="2"/>
      <c r="C77" s="2"/>
      <c r="D77" s="2"/>
      <c r="E77" s="2"/>
      <c r="F77" s="2"/>
      <c r="G77" s="2"/>
      <c r="H77" s="2"/>
    </row>
    <row r="78" spans="2:10">
      <c r="B78" s="2"/>
      <c r="C78" s="2"/>
      <c r="D78" s="2"/>
      <c r="E78" s="2"/>
      <c r="F78" s="2"/>
      <c r="G78" s="2"/>
      <c r="H78" s="2"/>
    </row>
    <row r="79" spans="2:10">
      <c r="B79" s="2"/>
      <c r="C79" s="2"/>
      <c r="D79" s="2"/>
      <c r="E79" s="2"/>
      <c r="F79" s="2"/>
      <c r="G79" s="2"/>
      <c r="H79" s="2"/>
    </row>
    <row r="80" spans="2:10">
      <c r="B80" s="2"/>
      <c r="C80" s="2"/>
      <c r="D80" s="2"/>
      <c r="E80" s="2"/>
      <c r="F80" s="2"/>
      <c r="G80" s="2"/>
      <c r="H80" s="2"/>
    </row>
  </sheetData>
  <mergeCells count="15">
    <mergeCell ref="B11:D11"/>
    <mergeCell ref="B1:H1"/>
    <mergeCell ref="B2:H2"/>
    <mergeCell ref="B3:H3"/>
    <mergeCell ref="B4:H4"/>
    <mergeCell ref="B5:H5"/>
    <mergeCell ref="B70:D70"/>
    <mergeCell ref="F70:H70"/>
    <mergeCell ref="B37:D37"/>
    <mergeCell ref="E39:F39"/>
    <mergeCell ref="B67:D67"/>
    <mergeCell ref="F67:H67"/>
    <mergeCell ref="F68:H68"/>
    <mergeCell ref="B69:D69"/>
    <mergeCell ref="F69:H69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E19" sqref="E19"/>
    </sheetView>
  </sheetViews>
  <sheetFormatPr baseColWidth="10" defaultRowHeight="1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/>
    <row r="2" spans="2:11">
      <c r="B2" s="120"/>
      <c r="C2" s="121"/>
      <c r="D2" s="121"/>
      <c r="E2" s="121"/>
      <c r="F2" s="121"/>
      <c r="G2" s="121"/>
      <c r="H2" s="122"/>
    </row>
    <row r="3" spans="2:11">
      <c r="B3" s="123" t="s">
        <v>30</v>
      </c>
      <c r="C3" s="124"/>
      <c r="D3" s="124"/>
      <c r="E3" s="124"/>
      <c r="F3" s="124"/>
      <c r="G3" s="124"/>
      <c r="H3" s="125"/>
    </row>
    <row r="4" spans="2:11">
      <c r="B4" s="129" t="s">
        <v>67</v>
      </c>
      <c r="C4" s="130"/>
      <c r="D4" s="130"/>
      <c r="E4" s="130"/>
      <c r="F4" s="130"/>
      <c r="G4" s="130"/>
      <c r="H4" s="131"/>
    </row>
    <row r="5" spans="2:11">
      <c r="B5" s="123" t="s">
        <v>65</v>
      </c>
      <c r="C5" s="124"/>
      <c r="D5" s="124"/>
      <c r="E5" s="124"/>
      <c r="F5" s="124"/>
      <c r="G5" s="124"/>
      <c r="H5" s="125"/>
    </row>
    <row r="6" spans="2:11" ht="15.75" thickBot="1">
      <c r="B6" s="126"/>
      <c r="C6" s="127"/>
      <c r="D6" s="127"/>
      <c r="E6" s="127"/>
      <c r="F6" s="127"/>
      <c r="G6" s="127"/>
      <c r="H6" s="128"/>
    </row>
    <row r="7" spans="2:11" ht="25.5" customHeight="1" thickBot="1">
      <c r="J7" s="2"/>
      <c r="K7" s="2"/>
    </row>
    <row r="8" spans="2:11" ht="19.5" customHeight="1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/>
    <row r="11" spans="2:11">
      <c r="B11" s="17"/>
      <c r="C11" s="21"/>
      <c r="D11" s="21"/>
      <c r="E11" s="21"/>
      <c r="F11" s="21"/>
      <c r="G11" s="21"/>
      <c r="H11" s="18"/>
    </row>
    <row r="12" spans="2:11">
      <c r="B12" s="9"/>
      <c r="C12" s="2"/>
      <c r="D12" s="2"/>
      <c r="E12" s="2"/>
      <c r="F12" s="2"/>
      <c r="G12" s="2"/>
      <c r="H12" s="11"/>
    </row>
    <row r="13" spans="2:11">
      <c r="B13" s="9"/>
      <c r="C13" s="49" t="s">
        <v>27</v>
      </c>
      <c r="D13" s="143" t="s">
        <v>26</v>
      </c>
      <c r="E13" s="143"/>
      <c r="F13" s="143" t="s">
        <v>24</v>
      </c>
      <c r="G13" s="143"/>
      <c r="H13" s="11"/>
    </row>
    <row r="14" spans="2:11">
      <c r="B14" s="9"/>
      <c r="C14" s="59">
        <v>1</v>
      </c>
      <c r="D14" s="132" t="s">
        <v>25</v>
      </c>
      <c r="E14" s="132"/>
      <c r="F14" s="140">
        <f>ABRIL!F12</f>
        <v>37978.350000000006</v>
      </c>
      <c r="G14" s="140"/>
      <c r="H14" s="11"/>
    </row>
    <row r="15" spans="2:11">
      <c r="B15" s="9"/>
      <c r="C15" s="59">
        <v>2</v>
      </c>
      <c r="D15" s="132" t="s">
        <v>9</v>
      </c>
      <c r="E15" s="132"/>
      <c r="F15" s="141">
        <f>ABRIL!F17</f>
        <v>402038.33</v>
      </c>
      <c r="G15" s="142"/>
      <c r="H15" s="11"/>
    </row>
    <row r="16" spans="2:11">
      <c r="B16" s="9"/>
      <c r="C16" s="59">
        <v>3</v>
      </c>
      <c r="D16" s="132" t="s">
        <v>10</v>
      </c>
      <c r="E16" s="132"/>
      <c r="F16" s="141">
        <f>ABRIL!F31</f>
        <v>24098.720000000001</v>
      </c>
      <c r="G16" s="142"/>
      <c r="H16" s="11"/>
    </row>
    <row r="17" spans="1:8">
      <c r="B17" s="9"/>
      <c r="C17" s="59">
        <v>4</v>
      </c>
      <c r="D17" s="132" t="s">
        <v>18</v>
      </c>
      <c r="E17" s="132"/>
      <c r="F17" s="133"/>
      <c r="G17" s="134"/>
      <c r="H17" s="11"/>
    </row>
    <row r="18" spans="1:8">
      <c r="B18" s="9"/>
      <c r="C18" s="135" t="s">
        <v>20</v>
      </c>
      <c r="D18" s="136"/>
      <c r="E18" s="137"/>
      <c r="F18" s="138">
        <f>SUM(F14:G17)</f>
        <v>464115.4</v>
      </c>
      <c r="G18" s="139"/>
      <c r="H18" s="11"/>
    </row>
    <row r="19" spans="1:8">
      <c r="B19" s="9"/>
      <c r="C19" s="2"/>
      <c r="D19" s="2"/>
      <c r="E19" s="2"/>
      <c r="F19" s="2"/>
      <c r="G19" s="2"/>
      <c r="H19" s="11"/>
    </row>
    <row r="20" spans="1:8">
      <c r="B20" s="9"/>
      <c r="C20" s="2"/>
      <c r="D20" s="2"/>
      <c r="E20" s="2"/>
      <c r="F20" s="2"/>
      <c r="G20" s="2"/>
      <c r="H20" s="11"/>
    </row>
    <row r="21" spans="1:8">
      <c r="B21" s="9"/>
      <c r="C21" s="2"/>
      <c r="D21" s="2"/>
      <c r="E21" s="2"/>
      <c r="F21" s="2"/>
      <c r="G21" s="2"/>
      <c r="H21" s="11"/>
    </row>
    <row r="22" spans="1:8">
      <c r="B22" s="9"/>
      <c r="C22" s="2"/>
      <c r="D22" s="2"/>
      <c r="E22" s="2"/>
      <c r="F22" s="2"/>
      <c r="G22" s="2"/>
      <c r="H22" s="11"/>
    </row>
    <row r="23" spans="1:8">
      <c r="A23" s="2"/>
      <c r="B23" s="9"/>
      <c r="C23" s="2"/>
      <c r="D23" s="2"/>
      <c r="E23" s="2"/>
      <c r="F23" s="2"/>
      <c r="G23" s="2"/>
      <c r="H23" s="11"/>
    </row>
    <row r="24" spans="1:8">
      <c r="A24" s="2"/>
      <c r="B24" s="9"/>
      <c r="C24" s="2"/>
      <c r="D24" s="2"/>
      <c r="E24" s="2"/>
      <c r="F24" s="2"/>
      <c r="G24" s="2"/>
      <c r="H24" s="11"/>
    </row>
    <row r="25" spans="1:8">
      <c r="A25" s="2"/>
      <c r="B25" s="9"/>
      <c r="C25" s="45"/>
      <c r="D25" s="2"/>
      <c r="E25" s="2"/>
      <c r="F25" s="45"/>
      <c r="G25" s="2"/>
      <c r="H25" s="11"/>
    </row>
    <row r="26" spans="1:8">
      <c r="A26" s="2"/>
      <c r="B26" s="9"/>
      <c r="C26" s="2"/>
      <c r="D26" s="2"/>
      <c r="E26" s="2"/>
      <c r="F26" s="2"/>
      <c r="G26" s="2"/>
      <c r="H26" s="11"/>
    </row>
    <row r="27" spans="1:8">
      <c r="A27" s="2"/>
      <c r="B27" s="9"/>
      <c r="C27" s="45"/>
      <c r="D27" s="2"/>
      <c r="E27" s="2"/>
      <c r="F27" s="45"/>
      <c r="G27" s="2"/>
      <c r="H27" s="11"/>
    </row>
    <row r="28" spans="1:8">
      <c r="A28" s="2"/>
      <c r="B28" s="9"/>
      <c r="C28" s="45"/>
      <c r="D28" s="2"/>
      <c r="E28" s="2"/>
      <c r="F28" s="45"/>
      <c r="G28" s="2"/>
      <c r="H28" s="11"/>
    </row>
    <row r="29" spans="1:8">
      <c r="A29" s="2"/>
      <c r="B29" s="9"/>
      <c r="C29" s="45"/>
      <c r="D29" s="2"/>
      <c r="E29" s="2"/>
      <c r="F29" s="45"/>
      <c r="G29" s="2"/>
      <c r="H29" s="11"/>
    </row>
    <row r="30" spans="1:8" ht="15.75" thickBot="1">
      <c r="A30" s="2"/>
      <c r="B30" s="19"/>
      <c r="C30" s="48"/>
      <c r="D30" s="10"/>
      <c r="E30" s="10"/>
      <c r="F30" s="48"/>
      <c r="G30" s="10"/>
      <c r="H30" s="20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 ht="15.75" thickBot="1">
      <c r="A32" s="2"/>
      <c r="B32" s="2"/>
      <c r="C32" s="2"/>
      <c r="D32" s="2"/>
      <c r="E32" s="2"/>
      <c r="F32" s="2"/>
      <c r="G32" s="2"/>
      <c r="H32" s="2"/>
    </row>
    <row r="33" spans="2:10">
      <c r="B33" s="26"/>
      <c r="C33" s="21"/>
      <c r="D33" s="21"/>
      <c r="E33" s="21"/>
      <c r="F33" s="21"/>
      <c r="G33" s="21"/>
      <c r="H33" s="18"/>
    </row>
    <row r="34" spans="2:10">
      <c r="B34" s="9"/>
      <c r="C34" s="2"/>
      <c r="D34" s="2"/>
      <c r="E34" s="2"/>
      <c r="F34" s="2"/>
      <c r="G34" s="2"/>
      <c r="H34" s="11"/>
    </row>
    <row r="35" spans="2:10">
      <c r="B35" s="9"/>
      <c r="C35" s="2"/>
      <c r="D35" s="2"/>
      <c r="E35" s="2"/>
      <c r="F35" s="2"/>
      <c r="G35" s="2"/>
      <c r="H35" s="11"/>
      <c r="J35" s="2"/>
    </row>
    <row r="36" spans="2:10">
      <c r="B36" s="9"/>
      <c r="C36" s="2"/>
      <c r="D36" s="2"/>
      <c r="E36" s="2"/>
      <c r="F36" s="2"/>
      <c r="G36" s="2"/>
      <c r="H36" s="11"/>
    </row>
    <row r="37" spans="2:10">
      <c r="B37" s="9"/>
      <c r="C37" s="2"/>
      <c r="D37" s="2"/>
      <c r="E37" s="2"/>
      <c r="F37" s="2"/>
      <c r="G37" s="2"/>
      <c r="H37" s="11"/>
    </row>
    <row r="38" spans="2:10">
      <c r="B38" s="9"/>
      <c r="C38" s="2"/>
      <c r="D38" s="2"/>
      <c r="E38" s="2"/>
      <c r="F38" s="2"/>
      <c r="G38" s="2"/>
      <c r="H38" s="11"/>
    </row>
    <row r="39" spans="2:10">
      <c r="B39" s="9"/>
      <c r="C39" s="2"/>
      <c r="D39" s="2"/>
      <c r="E39" s="2"/>
      <c r="F39" s="2"/>
      <c r="G39" s="2"/>
      <c r="H39" s="11"/>
    </row>
    <row r="40" spans="2:10">
      <c r="B40" s="9"/>
      <c r="C40" s="2"/>
      <c r="D40" s="2"/>
      <c r="E40" s="2"/>
      <c r="F40" s="2"/>
      <c r="G40" s="2"/>
      <c r="H40" s="11"/>
    </row>
    <row r="41" spans="2:10" ht="15.75" thickBot="1">
      <c r="B41" s="19"/>
      <c r="C41" s="10"/>
      <c r="D41" s="10"/>
      <c r="E41" s="10"/>
      <c r="F41" s="10"/>
      <c r="G41" s="10"/>
      <c r="H41" s="20"/>
    </row>
  </sheetData>
  <mergeCells count="17">
    <mergeCell ref="B2:H2"/>
    <mergeCell ref="B3:H3"/>
    <mergeCell ref="B5:H5"/>
    <mergeCell ref="B6:H6"/>
    <mergeCell ref="D13:E13"/>
    <mergeCell ref="F13:G13"/>
    <mergeCell ref="B4:H4"/>
    <mergeCell ref="D17:E17"/>
    <mergeCell ref="F17:G17"/>
    <mergeCell ref="C18:E18"/>
    <mergeCell ref="F18:G18"/>
    <mergeCell ref="D14:E14"/>
    <mergeCell ref="F14:G14"/>
    <mergeCell ref="D15:E15"/>
    <mergeCell ref="F15:G15"/>
    <mergeCell ref="D16:E16"/>
    <mergeCell ref="F16:G1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2"/>
  <sheetViews>
    <sheetView topLeftCell="A12" workbookViewId="0">
      <selection activeCell="L10" sqref="L10"/>
    </sheetView>
  </sheetViews>
  <sheetFormatPr baseColWidth="10" defaultRowHeight="1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/>
    <row r="2" spans="2:11">
      <c r="B2" s="120"/>
      <c r="C2" s="121"/>
      <c r="D2" s="121"/>
      <c r="E2" s="121"/>
      <c r="F2" s="121"/>
      <c r="G2" s="121"/>
      <c r="H2" s="122"/>
    </row>
    <row r="3" spans="2:11">
      <c r="B3" s="123" t="s">
        <v>30</v>
      </c>
      <c r="C3" s="124"/>
      <c r="D3" s="124"/>
      <c r="E3" s="124"/>
      <c r="F3" s="124"/>
      <c r="G3" s="124"/>
      <c r="H3" s="125"/>
    </row>
    <row r="4" spans="2:11">
      <c r="B4" s="129" t="s">
        <v>67</v>
      </c>
      <c r="C4" s="130"/>
      <c r="D4" s="130"/>
      <c r="E4" s="130"/>
      <c r="F4" s="130"/>
      <c r="G4" s="130"/>
      <c r="H4" s="131"/>
    </row>
    <row r="5" spans="2:11">
      <c r="B5" s="123" t="s">
        <v>120</v>
      </c>
      <c r="C5" s="124"/>
      <c r="D5" s="124"/>
      <c r="E5" s="124"/>
      <c r="F5" s="124"/>
      <c r="G5" s="124"/>
      <c r="H5" s="125"/>
    </row>
    <row r="6" spans="2:11" ht="15.75" thickBot="1">
      <c r="B6" s="126"/>
      <c r="C6" s="127"/>
      <c r="D6" s="127"/>
      <c r="E6" s="127"/>
      <c r="F6" s="127"/>
      <c r="G6" s="127"/>
      <c r="H6" s="128"/>
    </row>
    <row r="7" spans="2:11" ht="25.5" customHeight="1" thickBot="1">
      <c r="J7" s="2"/>
      <c r="K7" s="2"/>
    </row>
    <row r="8" spans="2:11" ht="19.5" customHeight="1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/>
    <row r="11" spans="2:11">
      <c r="B11" s="17"/>
      <c r="C11" s="21"/>
      <c r="D11" s="21"/>
      <c r="E11" s="21"/>
      <c r="F11" s="21"/>
      <c r="G11" s="21"/>
      <c r="H11" s="18"/>
    </row>
    <row r="12" spans="2:11">
      <c r="B12" s="9"/>
      <c r="C12" s="2"/>
      <c r="D12" s="2"/>
      <c r="E12" s="2"/>
      <c r="F12" s="2"/>
      <c r="G12" s="2"/>
      <c r="H12" s="11"/>
    </row>
    <row r="13" spans="2:11">
      <c r="B13" s="9"/>
      <c r="C13" s="49" t="s">
        <v>27</v>
      </c>
      <c r="D13" s="143" t="s">
        <v>26</v>
      </c>
      <c r="E13" s="143"/>
      <c r="F13" s="143" t="s">
        <v>24</v>
      </c>
      <c r="G13" s="143"/>
      <c r="H13" s="11"/>
    </row>
    <row r="14" spans="2:11">
      <c r="B14" s="9"/>
      <c r="C14" s="105">
        <v>1</v>
      </c>
      <c r="D14" s="132" t="s">
        <v>25</v>
      </c>
      <c r="E14" s="132"/>
      <c r="F14" s="140">
        <f>OCT!F12</f>
        <v>5429.32</v>
      </c>
      <c r="G14" s="140"/>
      <c r="H14" s="11"/>
    </row>
    <row r="15" spans="2:11">
      <c r="B15" s="9"/>
      <c r="C15" s="105">
        <v>2</v>
      </c>
      <c r="D15" s="148" t="s">
        <v>9</v>
      </c>
      <c r="E15" s="148"/>
      <c r="F15" s="141">
        <f>sep!F17</f>
        <v>407038.33</v>
      </c>
      <c r="G15" s="142"/>
      <c r="H15" s="11"/>
    </row>
    <row r="16" spans="2:11">
      <c r="B16" s="9"/>
      <c r="C16" s="105">
        <v>3</v>
      </c>
      <c r="D16" s="144" t="s">
        <v>76</v>
      </c>
      <c r="E16" s="145"/>
      <c r="F16" s="146">
        <f>OCT!F24</f>
        <v>500000</v>
      </c>
      <c r="G16" s="147"/>
      <c r="H16" s="11"/>
    </row>
    <row r="17" spans="1:8">
      <c r="B17" s="9"/>
      <c r="C17" s="105">
        <v>4</v>
      </c>
      <c r="D17" s="149" t="s">
        <v>10</v>
      </c>
      <c r="E17" s="149"/>
      <c r="F17" s="150">
        <v>5699.38</v>
      </c>
      <c r="G17" s="134"/>
      <c r="H17" s="11"/>
    </row>
    <row r="18" spans="1:8">
      <c r="B18" s="9"/>
      <c r="C18" s="105">
        <v>5</v>
      </c>
      <c r="D18" s="132" t="s">
        <v>18</v>
      </c>
      <c r="E18" s="132"/>
      <c r="F18" s="111"/>
      <c r="G18" s="112">
        <v>0.46</v>
      </c>
      <c r="H18" s="11"/>
    </row>
    <row r="19" spans="1:8">
      <c r="B19" s="9"/>
      <c r="C19" s="135" t="s">
        <v>20</v>
      </c>
      <c r="D19" s="136"/>
      <c r="E19" s="137"/>
      <c r="F19" s="138">
        <f>SUM(F14:G18)</f>
        <v>918167.49</v>
      </c>
      <c r="G19" s="139"/>
      <c r="H19" s="11"/>
    </row>
    <row r="20" spans="1:8">
      <c r="B20" s="9"/>
      <c r="C20" s="2"/>
      <c r="D20" s="2"/>
      <c r="E20" s="2"/>
      <c r="F20" s="2"/>
      <c r="G20" s="2"/>
      <c r="H20" s="11"/>
    </row>
    <row r="21" spans="1:8">
      <c r="B21" s="9"/>
      <c r="C21" s="2"/>
      <c r="D21" s="2"/>
      <c r="E21" s="2"/>
      <c r="F21" s="2"/>
      <c r="G21" s="2"/>
      <c r="H21" s="11"/>
    </row>
    <row r="22" spans="1:8">
      <c r="B22" s="9"/>
      <c r="C22" s="2"/>
      <c r="D22" s="2"/>
      <c r="E22" s="2"/>
      <c r="F22" s="2"/>
      <c r="G22" s="2"/>
      <c r="H22" s="11"/>
    </row>
    <row r="23" spans="1:8">
      <c r="B23" s="9"/>
      <c r="C23" s="2"/>
      <c r="D23" s="2"/>
      <c r="E23" s="2"/>
      <c r="F23" s="2"/>
      <c r="G23" s="2"/>
      <c r="H23" s="11"/>
    </row>
    <row r="24" spans="1:8">
      <c r="A24" s="2"/>
      <c r="B24" s="9"/>
      <c r="C24" s="2"/>
      <c r="D24" s="2"/>
      <c r="E24" s="2"/>
      <c r="F24" s="2"/>
      <c r="G24" s="2"/>
      <c r="H24" s="11"/>
    </row>
    <row r="25" spans="1:8">
      <c r="A25" s="2"/>
      <c r="B25" s="9"/>
      <c r="C25" s="2"/>
      <c r="D25" s="2"/>
      <c r="E25" s="2"/>
      <c r="F25" s="2"/>
      <c r="G25" s="2"/>
      <c r="H25" s="11"/>
    </row>
    <row r="26" spans="1:8">
      <c r="A26" s="2"/>
      <c r="B26" s="9"/>
      <c r="C26" s="45"/>
      <c r="D26" s="2"/>
      <c r="E26" s="2"/>
      <c r="F26" s="45"/>
      <c r="G26" s="2"/>
      <c r="H26" s="11"/>
    </row>
    <row r="27" spans="1:8">
      <c r="A27" s="2"/>
      <c r="B27" s="9"/>
      <c r="C27" s="2"/>
      <c r="D27" s="2"/>
      <c r="E27" s="2"/>
      <c r="F27" s="2"/>
      <c r="G27" s="2"/>
      <c r="H27" s="11"/>
    </row>
    <row r="28" spans="1:8">
      <c r="A28" s="2"/>
      <c r="B28" s="9"/>
      <c r="C28" s="45"/>
      <c r="D28" s="2"/>
      <c r="E28" s="2"/>
      <c r="F28" s="45"/>
      <c r="G28" s="2"/>
      <c r="H28" s="11"/>
    </row>
    <row r="29" spans="1:8">
      <c r="A29" s="2"/>
      <c r="B29" s="9"/>
      <c r="C29" s="45"/>
      <c r="D29" s="2"/>
      <c r="E29" s="2"/>
      <c r="F29" s="45"/>
      <c r="G29" s="2"/>
      <c r="H29" s="11"/>
    </row>
    <row r="30" spans="1:8">
      <c r="A30" s="2"/>
      <c r="B30" s="9"/>
      <c r="C30" s="45"/>
      <c r="D30" s="2"/>
      <c r="E30" s="2"/>
      <c r="F30" s="45"/>
      <c r="G30" s="2"/>
      <c r="H30" s="11"/>
    </row>
    <row r="31" spans="1:8" ht="15.75" thickBot="1">
      <c r="A31" s="2"/>
      <c r="B31" s="19"/>
      <c r="C31" s="48"/>
      <c r="D31" s="10"/>
      <c r="E31" s="10"/>
      <c r="F31" s="48"/>
      <c r="G31" s="10"/>
      <c r="H31" s="20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0" ht="15.75" thickBot="1">
      <c r="A33" s="2"/>
      <c r="B33" s="2"/>
      <c r="C33" s="2"/>
      <c r="D33" s="2"/>
      <c r="E33" s="2"/>
      <c r="F33" s="2"/>
      <c r="G33" s="2"/>
      <c r="H33" s="2"/>
    </row>
    <row r="34" spans="1:10">
      <c r="B34" s="26"/>
      <c r="C34" s="21"/>
      <c r="D34" s="21"/>
      <c r="E34" s="21"/>
      <c r="F34" s="21"/>
      <c r="G34" s="21"/>
      <c r="H34" s="18"/>
    </row>
    <row r="35" spans="1:10">
      <c r="B35" s="9"/>
      <c r="C35" s="2"/>
      <c r="D35" s="2"/>
      <c r="E35" s="2"/>
      <c r="F35" s="2"/>
      <c r="G35" s="2"/>
      <c r="H35" s="11"/>
    </row>
    <row r="36" spans="1:10">
      <c r="B36" s="9"/>
      <c r="C36" s="2"/>
      <c r="D36" s="2"/>
      <c r="E36" s="2"/>
      <c r="F36" s="2"/>
      <c r="G36" s="2"/>
      <c r="H36" s="11"/>
      <c r="J36" s="2"/>
    </row>
    <row r="37" spans="1:10">
      <c r="B37" s="9"/>
      <c r="C37" s="2"/>
      <c r="D37" s="2"/>
      <c r="E37" s="2"/>
      <c r="F37" s="2"/>
      <c r="G37" s="2"/>
      <c r="H37" s="11"/>
    </row>
    <row r="38" spans="1:10">
      <c r="B38" s="9"/>
      <c r="C38" s="2"/>
      <c r="D38" s="2"/>
      <c r="E38" s="2"/>
      <c r="F38" s="2"/>
      <c r="G38" s="2"/>
      <c r="H38" s="11"/>
    </row>
    <row r="39" spans="1:10">
      <c r="B39" s="9"/>
      <c r="C39" s="2"/>
      <c r="D39" s="2"/>
      <c r="E39" s="2"/>
      <c r="F39" s="2"/>
      <c r="G39" s="2"/>
      <c r="H39" s="11"/>
    </row>
    <row r="40" spans="1:10">
      <c r="B40" s="9"/>
      <c r="C40" s="2"/>
      <c r="D40" s="2"/>
      <c r="E40" s="2"/>
      <c r="F40" s="2"/>
      <c r="G40" s="2"/>
      <c r="H40" s="11"/>
    </row>
    <row r="41" spans="1:10">
      <c r="B41" s="9"/>
      <c r="C41" s="2"/>
      <c r="D41" s="2"/>
      <c r="E41" s="2"/>
      <c r="F41" s="2"/>
      <c r="G41" s="2"/>
      <c r="H41" s="11"/>
    </row>
    <row r="42" spans="1:10" ht="15.75" thickBot="1">
      <c r="B42" s="19"/>
      <c r="C42" s="10"/>
      <c r="D42" s="10"/>
      <c r="E42" s="10"/>
      <c r="F42" s="10"/>
      <c r="G42" s="10"/>
      <c r="H42" s="20"/>
    </row>
  </sheetData>
  <mergeCells count="18">
    <mergeCell ref="D13:E13"/>
    <mergeCell ref="F13:G13"/>
    <mergeCell ref="B2:H2"/>
    <mergeCell ref="B3:H3"/>
    <mergeCell ref="B4:H4"/>
    <mergeCell ref="B5:H5"/>
    <mergeCell ref="B6:H6"/>
    <mergeCell ref="D14:E14"/>
    <mergeCell ref="F14:G14"/>
    <mergeCell ref="D15:E15"/>
    <mergeCell ref="F15:G15"/>
    <mergeCell ref="D16:E16"/>
    <mergeCell ref="F16:G16"/>
    <mergeCell ref="D17:E17"/>
    <mergeCell ref="D18:E18"/>
    <mergeCell ref="F17:G17"/>
    <mergeCell ref="C19:E19"/>
    <mergeCell ref="F19:G1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49"/>
  <sheetViews>
    <sheetView topLeftCell="A23" workbookViewId="0">
      <selection activeCell="O22" sqref="O22"/>
    </sheetView>
  </sheetViews>
  <sheetFormatPr baseColWidth="10" defaultRowHeight="1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/>
    <row r="2" spans="2:12">
      <c r="B2" s="120"/>
      <c r="C2" s="121"/>
      <c r="D2" s="121"/>
      <c r="E2" s="121"/>
      <c r="F2" s="121"/>
      <c r="G2" s="121"/>
      <c r="H2" s="121"/>
      <c r="I2" s="122"/>
    </row>
    <row r="3" spans="2:12">
      <c r="B3" s="123" t="s">
        <v>30</v>
      </c>
      <c r="C3" s="124"/>
      <c r="D3" s="124"/>
      <c r="E3" s="124"/>
      <c r="F3" s="124"/>
      <c r="G3" s="124"/>
      <c r="H3" s="124"/>
      <c r="I3" s="125"/>
    </row>
    <row r="4" spans="2:12">
      <c r="B4" s="12"/>
      <c r="C4" s="101"/>
      <c r="D4" s="114" t="s">
        <v>67</v>
      </c>
      <c r="E4" s="114"/>
      <c r="F4" s="114"/>
      <c r="G4" s="114"/>
      <c r="H4" s="101"/>
      <c r="I4" s="13"/>
    </row>
    <row r="5" spans="2:12">
      <c r="B5" s="123" t="s">
        <v>121</v>
      </c>
      <c r="C5" s="124"/>
      <c r="D5" s="124"/>
      <c r="E5" s="124"/>
      <c r="F5" s="124"/>
      <c r="G5" s="124"/>
      <c r="H5" s="124"/>
      <c r="I5" s="125"/>
    </row>
    <row r="6" spans="2:12">
      <c r="B6" s="123"/>
      <c r="C6" s="124"/>
      <c r="D6" s="124"/>
      <c r="E6" s="124"/>
      <c r="F6" s="124"/>
      <c r="G6" s="124"/>
      <c r="H6" s="124"/>
      <c r="I6" s="125"/>
    </row>
    <row r="7" spans="2:12" ht="15.75" thickBot="1">
      <c r="B7" s="102"/>
      <c r="C7" s="103"/>
      <c r="D7" s="103"/>
      <c r="E7" s="103"/>
      <c r="F7" s="103"/>
      <c r="G7" s="103"/>
      <c r="H7" s="103"/>
      <c r="I7" s="104"/>
      <c r="K7" s="2"/>
      <c r="L7" s="2"/>
    </row>
    <row r="8" spans="2:12" ht="15.75" customHeight="1" thickBot="1">
      <c r="K8" s="2"/>
      <c r="L8" s="2"/>
    </row>
    <row r="9" spans="2:12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>
      <c r="B11" s="19" t="s">
        <v>95</v>
      </c>
      <c r="C11" s="55">
        <f>OCT!H9</f>
        <v>118767.91</v>
      </c>
      <c r="D11" s="10"/>
      <c r="E11" s="10"/>
      <c r="F11" s="10"/>
      <c r="G11" s="10"/>
      <c r="H11" s="54"/>
      <c r="I11" s="20"/>
      <c r="K11" s="2"/>
    </row>
    <row r="12" spans="2:12" ht="15.75" thickBot="1">
      <c r="K12" s="2"/>
    </row>
    <row r="13" spans="2:12">
      <c r="B13" s="17"/>
      <c r="C13" s="21"/>
      <c r="D13" s="21"/>
      <c r="E13" s="21"/>
      <c r="F13" s="21"/>
      <c r="G13" s="21"/>
      <c r="H13" s="21"/>
      <c r="I13" s="18"/>
    </row>
    <row r="14" spans="2:12">
      <c r="B14" s="22" t="s">
        <v>0</v>
      </c>
      <c r="C14" s="23"/>
      <c r="D14" s="2"/>
      <c r="E14" s="28">
        <f>OCT!H11</f>
        <v>918167.49</v>
      </c>
      <c r="F14" s="2"/>
      <c r="H14" s="6"/>
      <c r="I14" s="11"/>
    </row>
    <row r="15" spans="2:12">
      <c r="B15" s="22"/>
      <c r="C15" s="23"/>
      <c r="D15" s="2"/>
      <c r="E15" s="6"/>
      <c r="F15" s="2"/>
      <c r="H15" s="6"/>
      <c r="I15" s="11"/>
    </row>
    <row r="16" spans="2:12">
      <c r="B16" s="27" t="s">
        <v>19</v>
      </c>
      <c r="C16" s="2"/>
      <c r="D16" s="2"/>
      <c r="E16" s="6"/>
      <c r="F16" s="2"/>
      <c r="G16" s="6">
        <f>E14</f>
        <v>918167.49</v>
      </c>
      <c r="H16" s="2"/>
      <c r="I16" s="11"/>
    </row>
    <row r="17" spans="2:12">
      <c r="B17" s="9"/>
      <c r="C17" s="2"/>
      <c r="D17" s="2"/>
      <c r="E17" s="6"/>
      <c r="F17" s="2"/>
      <c r="G17" s="2"/>
      <c r="H17" s="2"/>
      <c r="I17" s="11"/>
    </row>
    <row r="18" spans="2:12">
      <c r="B18" s="22" t="s">
        <v>1</v>
      </c>
      <c r="C18" s="23"/>
      <c r="D18" s="2"/>
      <c r="E18" s="6"/>
      <c r="F18" s="2"/>
      <c r="G18" s="2"/>
      <c r="H18" s="2"/>
      <c r="I18" s="11"/>
    </row>
    <row r="19" spans="2:12">
      <c r="B19" s="9"/>
      <c r="C19" s="2" t="s">
        <v>2</v>
      </c>
      <c r="D19" s="2"/>
      <c r="E19" s="6">
        <v>351184.64000000001</v>
      </c>
      <c r="F19" s="6"/>
      <c r="G19" s="2"/>
      <c r="H19" s="2"/>
      <c r="I19" s="11"/>
    </row>
    <row r="20" spans="2:12">
      <c r="B20" s="9"/>
      <c r="C20" s="2" t="s">
        <v>11</v>
      </c>
      <c r="D20" s="2"/>
      <c r="E20" s="6">
        <f>OCT!F48</f>
        <v>503943.63</v>
      </c>
      <c r="F20" s="3"/>
      <c r="G20" s="2"/>
      <c r="H20" s="2"/>
      <c r="I20" s="11"/>
    </row>
    <row r="21" spans="2:12">
      <c r="B21" s="9"/>
      <c r="C21" s="2" t="s">
        <v>77</v>
      </c>
      <c r="D21" s="2"/>
      <c r="E21" s="6">
        <f>OCT!F51</f>
        <v>1869.32</v>
      </c>
      <c r="F21" s="3"/>
      <c r="G21" s="2"/>
      <c r="H21" s="2"/>
      <c r="I21" s="11"/>
    </row>
    <row r="22" spans="2:12">
      <c r="B22" s="9"/>
      <c r="C22" s="2" t="s">
        <v>77</v>
      </c>
      <c r="D22" s="2"/>
      <c r="E22" s="6">
        <f>OCT!F52</f>
        <v>3620</v>
      </c>
      <c r="F22" s="3"/>
      <c r="G22" s="2"/>
      <c r="H22" s="6"/>
      <c r="I22" s="11"/>
    </row>
    <row r="23" spans="2:12">
      <c r="B23" s="9"/>
      <c r="C23" s="34" t="s">
        <v>105</v>
      </c>
      <c r="D23" s="2"/>
      <c r="E23" s="6">
        <f>sep!F53</f>
        <v>62500</v>
      </c>
      <c r="F23" s="3"/>
      <c r="G23" s="2"/>
      <c r="H23" s="6"/>
      <c r="I23" s="11"/>
    </row>
    <row r="24" spans="2:12">
      <c r="B24" s="27" t="s">
        <v>3</v>
      </c>
      <c r="C24" s="23"/>
      <c r="D24" s="23"/>
      <c r="E24" s="6"/>
      <c r="F24" s="2"/>
      <c r="G24" s="56">
        <f>SUM(E19:E23)</f>
        <v>923117.59</v>
      </c>
      <c r="I24" s="11"/>
      <c r="L24" s="2"/>
    </row>
    <row r="25" spans="2:12">
      <c r="B25" s="22"/>
      <c r="C25" s="23"/>
      <c r="D25" s="23"/>
      <c r="E25" s="6"/>
      <c r="F25" s="2"/>
      <c r="G25" s="7"/>
      <c r="H25" s="2"/>
      <c r="I25" s="11"/>
      <c r="L25" s="2"/>
    </row>
    <row r="26" spans="2:12">
      <c r="B26" s="9"/>
      <c r="C26" s="2"/>
      <c r="D26" s="2"/>
      <c r="E26" s="6"/>
      <c r="F26" s="2"/>
      <c r="G26" s="2"/>
      <c r="H26" s="2"/>
      <c r="I26" s="11"/>
    </row>
    <row r="27" spans="2:12" ht="15.75" thickBot="1">
      <c r="B27" s="24" t="s">
        <v>4</v>
      </c>
      <c r="C27" s="2"/>
      <c r="D27" s="2"/>
      <c r="E27" s="2"/>
      <c r="F27" s="2"/>
      <c r="G27" s="57">
        <f>C11+G16-G24</f>
        <v>113817.81000000006</v>
      </c>
      <c r="H27" s="7"/>
      <c r="I27" s="11"/>
    </row>
    <row r="28" spans="2:12" ht="15.75" thickTop="1">
      <c r="B28" s="9"/>
      <c r="C28" s="2"/>
      <c r="D28" s="2"/>
      <c r="E28" s="2"/>
      <c r="F28" s="2"/>
      <c r="G28" s="2"/>
      <c r="H28" s="2"/>
      <c r="I28" s="11"/>
    </row>
    <row r="29" spans="2:12">
      <c r="B29" s="9"/>
      <c r="C29" s="2"/>
      <c r="D29" s="2"/>
      <c r="E29" s="2"/>
      <c r="F29" s="2"/>
      <c r="G29" s="2"/>
      <c r="H29" s="2"/>
      <c r="I29" s="11"/>
    </row>
    <row r="30" spans="2:12">
      <c r="B30" s="9"/>
      <c r="C30" s="2"/>
      <c r="D30" s="2"/>
      <c r="E30" s="2"/>
      <c r="F30" s="2"/>
      <c r="G30" s="2"/>
      <c r="H30" s="2"/>
      <c r="I30" s="11"/>
    </row>
    <row r="31" spans="2:12">
      <c r="B31" s="9"/>
      <c r="C31" s="2"/>
      <c r="D31" s="2"/>
      <c r="E31" s="2"/>
      <c r="F31" s="2"/>
      <c r="G31" s="2"/>
      <c r="H31" s="2"/>
      <c r="I31" s="11"/>
    </row>
    <row r="32" spans="2:12">
      <c r="B32" s="9"/>
      <c r="C32" s="2"/>
      <c r="D32" s="2"/>
      <c r="E32" s="2"/>
      <c r="F32" s="2"/>
      <c r="G32" s="2"/>
      <c r="H32" s="2"/>
      <c r="I32" s="11"/>
    </row>
    <row r="33" spans="2:11">
      <c r="B33" s="9"/>
      <c r="C33" s="114" t="s">
        <v>21</v>
      </c>
      <c r="D33" s="114"/>
      <c r="E33" s="2"/>
      <c r="F33" s="2"/>
      <c r="G33" s="114" t="s">
        <v>22</v>
      </c>
      <c r="H33" s="114"/>
      <c r="I33" s="11"/>
    </row>
    <row r="34" spans="2:11" ht="15.75" thickBot="1">
      <c r="B34" s="9"/>
      <c r="C34" s="10"/>
      <c r="D34" s="10"/>
      <c r="E34" s="2"/>
      <c r="F34" s="2"/>
      <c r="G34" s="10"/>
      <c r="H34" s="10"/>
      <c r="I34" s="11"/>
    </row>
    <row r="35" spans="2:11">
      <c r="B35" s="9"/>
      <c r="C35" s="114" t="s">
        <v>33</v>
      </c>
      <c r="D35" s="114"/>
      <c r="E35" s="2"/>
      <c r="F35" s="2"/>
      <c r="G35" s="114" t="s">
        <v>39</v>
      </c>
      <c r="H35" s="114"/>
      <c r="I35" s="11"/>
    </row>
    <row r="36" spans="2:11">
      <c r="B36" s="9"/>
      <c r="C36" s="130" t="s">
        <v>34</v>
      </c>
      <c r="D36" s="130"/>
      <c r="E36" s="2"/>
      <c r="F36" s="2"/>
      <c r="G36" s="130" t="s">
        <v>40</v>
      </c>
      <c r="H36" s="130"/>
      <c r="I36" s="11"/>
    </row>
    <row r="37" spans="2:11">
      <c r="B37" s="9"/>
      <c r="C37" s="25"/>
      <c r="D37" s="2"/>
      <c r="E37" s="2"/>
      <c r="F37" s="2"/>
      <c r="G37" s="2"/>
      <c r="H37" s="2"/>
      <c r="I37" s="11"/>
    </row>
    <row r="38" spans="2:11">
      <c r="B38" s="9"/>
      <c r="C38" s="25"/>
      <c r="D38" s="2"/>
      <c r="E38" s="2"/>
      <c r="F38" s="2"/>
      <c r="G38" s="2"/>
      <c r="H38" s="2"/>
      <c r="I38" s="11"/>
      <c r="K38" s="2"/>
    </row>
    <row r="39" spans="2:11" ht="15.75" thickBot="1">
      <c r="B39" s="19"/>
      <c r="C39" s="10"/>
      <c r="D39" s="10"/>
      <c r="E39" s="10"/>
      <c r="F39" s="10"/>
      <c r="G39" s="10"/>
      <c r="H39" s="10"/>
      <c r="I39" s="20"/>
      <c r="K39" s="2"/>
    </row>
    <row r="40" spans="2:11" ht="15.75" thickBot="1">
      <c r="K40" s="2"/>
    </row>
    <row r="41" spans="2:11">
      <c r="B41" s="26"/>
      <c r="C41" s="21"/>
      <c r="D41" s="21"/>
      <c r="E41" s="21"/>
      <c r="F41" s="21"/>
      <c r="G41" s="21"/>
      <c r="H41" s="21"/>
      <c r="I41" s="18"/>
    </row>
    <row r="42" spans="2:11">
      <c r="B42" s="9"/>
      <c r="C42" s="2"/>
      <c r="D42" s="2"/>
      <c r="E42" s="2"/>
      <c r="F42" s="2"/>
      <c r="G42" s="2"/>
      <c r="H42" s="2"/>
      <c r="I42" s="11"/>
    </row>
    <row r="43" spans="2:11">
      <c r="B43" s="9"/>
      <c r="C43" s="2"/>
      <c r="D43" s="2"/>
      <c r="E43" s="2"/>
      <c r="F43" s="2"/>
      <c r="G43" s="2"/>
      <c r="H43" s="2"/>
      <c r="I43" s="11"/>
      <c r="K43" s="2"/>
    </row>
    <row r="44" spans="2:11">
      <c r="B44" s="9"/>
      <c r="C44" s="2"/>
      <c r="D44" s="2"/>
      <c r="E44" s="2"/>
      <c r="F44" s="2"/>
      <c r="G44" s="2"/>
      <c r="H44" s="2"/>
      <c r="I44" s="11"/>
    </row>
    <row r="45" spans="2:11">
      <c r="B45" s="9"/>
      <c r="C45" s="2"/>
      <c r="D45" s="2"/>
      <c r="E45" s="2"/>
      <c r="F45" s="2"/>
      <c r="G45" s="2"/>
      <c r="H45" s="2"/>
      <c r="I45" s="11"/>
    </row>
    <row r="46" spans="2:11">
      <c r="B46" s="9"/>
      <c r="C46" s="2"/>
      <c r="D46" s="2"/>
      <c r="E46" s="2"/>
      <c r="F46" s="2"/>
      <c r="G46" s="2"/>
      <c r="H46" s="2"/>
      <c r="I46" s="11"/>
    </row>
    <row r="47" spans="2:11">
      <c r="B47" s="9"/>
      <c r="C47" s="2"/>
      <c r="D47" s="2"/>
      <c r="E47" s="2"/>
      <c r="F47" s="2"/>
      <c r="G47" s="2"/>
      <c r="H47" s="2"/>
      <c r="I47" s="11"/>
    </row>
    <row r="48" spans="2:11">
      <c r="B48" s="9"/>
      <c r="C48" s="2"/>
      <c r="D48" s="2"/>
      <c r="E48" s="2"/>
      <c r="F48" s="2"/>
      <c r="G48" s="2"/>
      <c r="H48" s="2"/>
      <c r="I48" s="11"/>
    </row>
    <row r="49" spans="2:9" ht="15.75" thickBot="1">
      <c r="B49" s="19"/>
      <c r="C49" s="10"/>
      <c r="D49" s="10"/>
      <c r="E49" s="10"/>
      <c r="F49" s="10"/>
      <c r="G49" s="10"/>
      <c r="H49" s="10"/>
      <c r="I49" s="20"/>
    </row>
  </sheetData>
  <mergeCells count="11">
    <mergeCell ref="C35:D35"/>
    <mergeCell ref="G35:H35"/>
    <mergeCell ref="C36:D36"/>
    <mergeCell ref="G36:H36"/>
    <mergeCell ref="B2:I2"/>
    <mergeCell ref="B3:I3"/>
    <mergeCell ref="D4:G4"/>
    <mergeCell ref="B5:I5"/>
    <mergeCell ref="B6:I6"/>
    <mergeCell ref="C33:D33"/>
    <mergeCell ref="G33:H33"/>
  </mergeCells>
  <pageMargins left="0.25" right="0.25" top="0.75" bottom="0.75" header="0.3" footer="0.3"/>
  <pageSetup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K80"/>
  <sheetViews>
    <sheetView topLeftCell="B28" workbookViewId="0">
      <selection activeCell="K53" sqref="K53"/>
    </sheetView>
  </sheetViews>
  <sheetFormatPr baseColWidth="10" defaultRowHeight="1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>
      <c r="B1" s="120"/>
      <c r="C1" s="121"/>
      <c r="D1" s="121"/>
      <c r="E1" s="121"/>
      <c r="F1" s="121"/>
      <c r="G1" s="121"/>
      <c r="H1" s="122"/>
    </row>
    <row r="2" spans="2:11">
      <c r="B2" s="123" t="s">
        <v>29</v>
      </c>
      <c r="C2" s="124"/>
      <c r="D2" s="124"/>
      <c r="E2" s="124"/>
      <c r="F2" s="124"/>
      <c r="G2" s="124"/>
      <c r="H2" s="125"/>
    </row>
    <row r="3" spans="2:11">
      <c r="B3" s="129" t="s">
        <v>67</v>
      </c>
      <c r="C3" s="130"/>
      <c r="D3" s="130"/>
      <c r="E3" s="130"/>
      <c r="F3" s="130"/>
      <c r="G3" s="130"/>
      <c r="H3" s="131"/>
    </row>
    <row r="4" spans="2:11">
      <c r="B4" s="123" t="s">
        <v>122</v>
      </c>
      <c r="C4" s="124"/>
      <c r="D4" s="124"/>
      <c r="E4" s="124"/>
      <c r="F4" s="124"/>
      <c r="G4" s="124"/>
      <c r="H4" s="125"/>
    </row>
    <row r="5" spans="2:11" ht="15.75" thickBot="1">
      <c r="B5" s="126"/>
      <c r="C5" s="127"/>
      <c r="D5" s="127"/>
      <c r="E5" s="127"/>
      <c r="F5" s="127"/>
      <c r="G5" s="127"/>
      <c r="H5" s="128"/>
    </row>
    <row r="6" spans="2:11" ht="15.75" customHeight="1" thickBot="1">
      <c r="J6" s="2"/>
      <c r="K6" s="2"/>
    </row>
    <row r="7" spans="2:11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>
      <c r="B8" s="9"/>
      <c r="C8" s="2"/>
      <c r="D8" s="2"/>
      <c r="E8" s="2"/>
      <c r="F8" s="2"/>
      <c r="G8" s="2"/>
      <c r="H8" s="11"/>
      <c r="J8" s="2"/>
    </row>
    <row r="9" spans="2:11" ht="15.75" thickBot="1">
      <c r="B9" s="30" t="s">
        <v>123</v>
      </c>
      <c r="C9" s="31"/>
      <c r="D9" s="31"/>
      <c r="E9" s="10"/>
      <c r="F9" s="10"/>
      <c r="G9" s="10"/>
      <c r="H9" s="29">
        <v>109069.85</v>
      </c>
      <c r="J9" s="2"/>
    </row>
    <row r="10" spans="2:11" ht="15.75" thickBot="1"/>
    <row r="11" spans="2:11" ht="15" customHeight="1">
      <c r="B11" s="118" t="s">
        <v>0</v>
      </c>
      <c r="C11" s="119"/>
      <c r="D11" s="119"/>
      <c r="E11" s="35"/>
      <c r="F11" s="36"/>
      <c r="G11" s="36"/>
      <c r="H11" s="37">
        <f>F12+F17+E23+E24+F31</f>
        <v>1296542.92</v>
      </c>
    </row>
    <row r="12" spans="2:11">
      <c r="B12" s="44" t="s">
        <v>5</v>
      </c>
      <c r="C12" s="2"/>
      <c r="D12" s="2"/>
      <c r="E12" s="3"/>
      <c r="F12" s="28">
        <f>SUM(E13:E15)</f>
        <v>15157.91</v>
      </c>
      <c r="G12" s="2"/>
      <c r="H12" s="11"/>
    </row>
    <row r="13" spans="2:11" ht="12" customHeight="1">
      <c r="B13" s="9" t="s">
        <v>6</v>
      </c>
      <c r="C13" s="2"/>
      <c r="D13" s="2"/>
      <c r="E13" s="6">
        <v>1570</v>
      </c>
      <c r="F13" s="3"/>
      <c r="G13" s="2"/>
      <c r="H13" s="11"/>
    </row>
    <row r="14" spans="2:11" ht="12" customHeight="1">
      <c r="B14" s="9" t="s">
        <v>7</v>
      </c>
      <c r="C14" s="2"/>
      <c r="D14" s="2"/>
      <c r="E14" s="3">
        <v>13587.91</v>
      </c>
      <c r="F14" s="3"/>
      <c r="G14" s="2"/>
      <c r="H14" s="11"/>
    </row>
    <row r="15" spans="2:11" ht="12" customHeight="1">
      <c r="B15" s="9" t="s">
        <v>8</v>
      </c>
      <c r="C15" s="2"/>
      <c r="D15" s="2"/>
      <c r="E15" s="1"/>
      <c r="F15" s="3"/>
      <c r="G15" s="2"/>
      <c r="H15" s="11"/>
    </row>
    <row r="16" spans="2:11" ht="12.75" customHeight="1">
      <c r="B16" s="9"/>
      <c r="C16" s="2"/>
      <c r="D16" s="2"/>
      <c r="E16" s="3"/>
      <c r="F16" s="3"/>
      <c r="G16" s="2"/>
      <c r="H16" s="11"/>
    </row>
    <row r="17" spans="2:8">
      <c r="B17" s="44" t="s">
        <v>9</v>
      </c>
      <c r="C17" s="2"/>
      <c r="D17" s="2"/>
      <c r="E17" s="3"/>
      <c r="F17" s="1">
        <f>SUM(E18:E21)</f>
        <v>391538.33</v>
      </c>
      <c r="G17" s="2"/>
      <c r="H17" s="11"/>
    </row>
    <row r="18" spans="2:8" ht="12" customHeight="1">
      <c r="B18" s="9" t="s">
        <v>43</v>
      </c>
      <c r="C18" s="2"/>
      <c r="D18" s="2"/>
      <c r="E18" s="6">
        <v>266640.89</v>
      </c>
      <c r="F18" s="3"/>
      <c r="G18" s="2"/>
      <c r="H18" s="11"/>
    </row>
    <row r="19" spans="2:8" ht="12" customHeight="1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>
      <c r="B22" s="9" t="s">
        <v>47</v>
      </c>
      <c r="C22" s="2"/>
      <c r="D22" s="2"/>
      <c r="E22" s="3"/>
      <c r="F22" s="3"/>
      <c r="G22" s="2"/>
      <c r="H22" s="11"/>
    </row>
    <row r="23" spans="2:8" ht="12" customHeight="1">
      <c r="B23" s="9" t="s">
        <v>125</v>
      </c>
      <c r="C23" s="2"/>
      <c r="D23" s="2"/>
      <c r="E23" s="3">
        <v>371793.87</v>
      </c>
      <c r="F23" s="3"/>
      <c r="G23" s="2"/>
      <c r="H23" s="11"/>
    </row>
    <row r="24" spans="2:8" ht="12" customHeight="1">
      <c r="B24" s="38" t="s">
        <v>48</v>
      </c>
      <c r="C24" s="2"/>
      <c r="D24" s="2"/>
      <c r="E24" s="3">
        <v>500000</v>
      </c>
      <c r="F24" s="3"/>
      <c r="G24" s="2"/>
      <c r="H24" s="11"/>
    </row>
    <row r="25" spans="2:8" ht="12" customHeight="1">
      <c r="B25" s="9" t="s">
        <v>49</v>
      </c>
      <c r="C25" s="2"/>
      <c r="D25" s="2"/>
      <c r="F25" s="3"/>
      <c r="G25" s="2"/>
      <c r="H25" s="11"/>
    </row>
    <row r="26" spans="2:8" ht="12" customHeight="1">
      <c r="B26" s="9"/>
      <c r="C26" s="2"/>
      <c r="D26" s="2"/>
      <c r="E26" s="3"/>
      <c r="F26" s="3"/>
      <c r="G26" s="2"/>
      <c r="H26" s="11"/>
    </row>
    <row r="27" spans="2:8" ht="12" customHeight="1">
      <c r="B27" s="9" t="s">
        <v>28</v>
      </c>
      <c r="C27" s="2"/>
      <c r="D27" s="2"/>
      <c r="E27" s="3"/>
      <c r="F27" s="3"/>
      <c r="G27" s="2"/>
      <c r="H27" s="11"/>
    </row>
    <row r="28" spans="2:8" ht="12" customHeight="1">
      <c r="B28" s="9" t="s">
        <v>50</v>
      </c>
      <c r="C28" s="2"/>
      <c r="D28" s="2"/>
      <c r="E28" s="3"/>
      <c r="F28" s="3"/>
      <c r="G28" s="2"/>
      <c r="H28" s="11"/>
    </row>
    <row r="29" spans="2:8" ht="12" customHeight="1">
      <c r="B29" s="9"/>
      <c r="C29" s="2"/>
      <c r="D29" s="2"/>
      <c r="E29" s="3"/>
      <c r="F29" s="3"/>
      <c r="G29" s="2"/>
      <c r="H29" s="11"/>
    </row>
    <row r="30" spans="2:8" ht="15" customHeight="1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>
      <c r="B31" s="9"/>
      <c r="C31" s="2"/>
      <c r="D31" s="2"/>
      <c r="E31" s="3"/>
      <c r="F31" s="3">
        <f>SUM(E32:E34)</f>
        <v>18052.810000000001</v>
      </c>
      <c r="G31" s="2"/>
      <c r="H31" s="11"/>
    </row>
    <row r="32" spans="2:8" ht="12" customHeight="1">
      <c r="B32" s="9" t="s">
        <v>124</v>
      </c>
      <c r="C32" s="2"/>
      <c r="D32" s="2"/>
      <c r="E32" s="6">
        <v>16621.93</v>
      </c>
      <c r="F32" s="3"/>
      <c r="G32" s="2"/>
      <c r="H32" s="11"/>
    </row>
    <row r="33" spans="2:9" ht="12" customHeight="1">
      <c r="B33" s="9" t="s">
        <v>108</v>
      </c>
      <c r="C33" s="2"/>
      <c r="D33" s="2"/>
      <c r="E33" s="3">
        <v>1430</v>
      </c>
      <c r="F33" s="3"/>
      <c r="G33" s="2"/>
      <c r="H33" s="11"/>
    </row>
    <row r="34" spans="2:9" ht="12" customHeight="1">
      <c r="B34" s="50" t="s">
        <v>53</v>
      </c>
      <c r="C34" s="2"/>
      <c r="D34" s="2"/>
      <c r="E34" s="1">
        <v>0.88</v>
      </c>
      <c r="F34" s="3"/>
      <c r="G34" s="2"/>
      <c r="H34" s="11"/>
    </row>
    <row r="35" spans="2:9" ht="12" customHeight="1" thickBot="1">
      <c r="B35" s="39"/>
      <c r="C35" s="10"/>
      <c r="D35" s="10"/>
      <c r="E35" s="55"/>
      <c r="F35" s="40"/>
      <c r="G35" s="10"/>
      <c r="H35" s="20"/>
    </row>
    <row r="36" spans="2:9" ht="12" customHeight="1" thickBot="1">
      <c r="B36" s="34"/>
      <c r="C36" s="2"/>
      <c r="D36" s="2"/>
      <c r="E36" s="3"/>
      <c r="F36" s="3"/>
      <c r="G36" s="2"/>
      <c r="H36" s="2"/>
    </row>
    <row r="37" spans="2:9" ht="15" customHeight="1">
      <c r="B37" s="118" t="s">
        <v>1</v>
      </c>
      <c r="C37" s="119"/>
      <c r="D37" s="119"/>
      <c r="E37" s="21"/>
      <c r="F37" s="21"/>
      <c r="G37" s="41"/>
      <c r="H37" s="37">
        <f>SUM(E41:F53)</f>
        <v>1296300.4099999999</v>
      </c>
    </row>
    <row r="38" spans="2:9" ht="12" customHeight="1">
      <c r="B38" s="42"/>
      <c r="C38" s="5"/>
      <c r="D38" s="5"/>
      <c r="E38" s="2"/>
      <c r="F38" s="2"/>
      <c r="G38" s="2"/>
      <c r="H38" s="11"/>
    </row>
    <row r="39" spans="2:9" ht="12" customHeight="1">
      <c r="B39" s="42"/>
      <c r="C39" s="5"/>
      <c r="D39" s="5"/>
      <c r="E39" s="114" t="s">
        <v>54</v>
      </c>
      <c r="F39" s="114"/>
      <c r="G39" s="2"/>
      <c r="H39" s="11"/>
    </row>
    <row r="40" spans="2:9" ht="15" customHeight="1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>
      <c r="B41" s="9" t="s">
        <v>13</v>
      </c>
      <c r="C41" s="2"/>
      <c r="D41" s="2"/>
      <c r="E41" s="6">
        <v>75926</v>
      </c>
      <c r="F41" s="6">
        <v>521113.49</v>
      </c>
      <c r="G41" s="2"/>
      <c r="H41" s="11"/>
      <c r="I41" s="52"/>
    </row>
    <row r="42" spans="2:9" ht="12" customHeight="1">
      <c r="B42" s="9" t="s">
        <v>14</v>
      </c>
      <c r="C42" s="2"/>
      <c r="E42" s="3">
        <v>28933.439999999999</v>
      </c>
      <c r="F42" s="89">
        <v>8888.43</v>
      </c>
      <c r="G42" s="2"/>
      <c r="H42" s="51"/>
    </row>
    <row r="43" spans="2:9" ht="12" customHeight="1">
      <c r="B43" s="9" t="s">
        <v>15</v>
      </c>
      <c r="C43" s="2"/>
      <c r="D43" s="2"/>
      <c r="E43" s="3"/>
      <c r="F43" s="58">
        <v>8952.73</v>
      </c>
      <c r="G43" s="2"/>
      <c r="H43" s="11"/>
      <c r="I43" s="53"/>
    </row>
    <row r="44" spans="2:9" ht="12" customHeight="1">
      <c r="B44" s="9" t="s">
        <v>16</v>
      </c>
      <c r="C44" s="2"/>
      <c r="D44" s="2"/>
      <c r="F44" s="3">
        <v>85064.18</v>
      </c>
      <c r="G44" s="2"/>
      <c r="H44" s="11"/>
    </row>
    <row r="45" spans="2:9" ht="12" customHeight="1">
      <c r="B45" s="9" t="s">
        <v>37</v>
      </c>
      <c r="C45" s="2"/>
      <c r="D45" s="2"/>
      <c r="E45" s="3"/>
      <c r="F45" s="6"/>
      <c r="G45" s="2"/>
      <c r="H45" s="11"/>
    </row>
    <row r="46" spans="2:9" ht="15" customHeight="1">
      <c r="B46" s="9"/>
      <c r="C46" s="2"/>
      <c r="D46" s="2"/>
      <c r="E46" s="6"/>
      <c r="F46" s="2"/>
      <c r="G46" s="2"/>
      <c r="H46" s="11"/>
    </row>
    <row r="47" spans="2:9" ht="15" customHeight="1">
      <c r="B47" s="38" t="s">
        <v>87</v>
      </c>
      <c r="C47" s="2"/>
      <c r="D47" s="2"/>
      <c r="E47" s="3"/>
      <c r="F47" s="100"/>
      <c r="G47" s="2"/>
      <c r="H47" s="4"/>
    </row>
    <row r="48" spans="2:9" ht="12" customHeight="1">
      <c r="B48" s="9" t="s">
        <v>17</v>
      </c>
      <c r="C48" s="2"/>
      <c r="D48" s="2"/>
      <c r="E48" s="6"/>
      <c r="F48" s="6">
        <v>499904.23</v>
      </c>
      <c r="G48" s="2"/>
      <c r="H48" s="11"/>
    </row>
    <row r="49" spans="2:8" ht="12" customHeight="1">
      <c r="B49" s="9"/>
      <c r="C49" s="2"/>
      <c r="D49" s="2"/>
      <c r="E49" s="3"/>
      <c r="F49" s="2"/>
      <c r="G49" s="2"/>
      <c r="H49" s="11"/>
    </row>
    <row r="50" spans="2:8" ht="12" customHeight="1">
      <c r="B50" s="9" t="s">
        <v>57</v>
      </c>
      <c r="C50" s="2"/>
      <c r="D50" s="2"/>
      <c r="E50" s="3"/>
      <c r="F50" s="2"/>
      <c r="G50" s="2"/>
      <c r="H50" s="11"/>
    </row>
    <row r="51" spans="2:8" ht="12" customHeight="1">
      <c r="B51" s="9" t="s">
        <v>126</v>
      </c>
      <c r="C51" s="2"/>
      <c r="D51" s="2"/>
      <c r="E51" s="3"/>
      <c r="F51" s="60">
        <v>13587.91</v>
      </c>
      <c r="G51" s="2"/>
    </row>
    <row r="52" spans="2:8" ht="12" customHeight="1">
      <c r="B52" s="9" t="s">
        <v>128</v>
      </c>
      <c r="C52" s="2"/>
      <c r="D52" s="2"/>
      <c r="E52" s="3"/>
      <c r="F52" s="60">
        <v>1430</v>
      </c>
      <c r="G52" s="2"/>
    </row>
    <row r="53" spans="2:8" ht="11.25" customHeight="1">
      <c r="B53" s="9" t="s">
        <v>101</v>
      </c>
      <c r="C53" s="2"/>
      <c r="D53" s="2"/>
      <c r="E53" s="3"/>
      <c r="F53" s="74">
        <v>52500</v>
      </c>
      <c r="G53" s="2"/>
    </row>
    <row r="54" spans="2:8" ht="11.25" customHeight="1">
      <c r="B54" s="9" t="s">
        <v>127</v>
      </c>
      <c r="C54" s="2"/>
      <c r="D54" s="2"/>
      <c r="E54" s="3"/>
      <c r="F54" s="6"/>
      <c r="G54" s="2"/>
    </row>
    <row r="55" spans="2:8" ht="15.75" thickBot="1">
      <c r="B55" s="61" t="s">
        <v>129</v>
      </c>
      <c r="C55" s="10"/>
      <c r="D55" s="10"/>
      <c r="E55" s="10"/>
      <c r="F55" s="62"/>
      <c r="G55" s="63"/>
      <c r="H55" s="64">
        <f>H9+H11-H37</f>
        <v>109312.3600000001</v>
      </c>
    </row>
    <row r="56" spans="2:8" ht="15.75" thickBot="1">
      <c r="B56" s="65"/>
      <c r="C56" s="2"/>
      <c r="D56" s="2"/>
      <c r="E56" s="2"/>
      <c r="F56" s="43"/>
      <c r="G56" s="32"/>
      <c r="H56" s="32"/>
    </row>
    <row r="57" spans="2:8">
      <c r="B57" s="17"/>
      <c r="C57" s="66" t="s">
        <v>2</v>
      </c>
      <c r="D57" s="21"/>
      <c r="E57" s="21"/>
      <c r="F57" s="67"/>
      <c r="G57" s="41"/>
      <c r="H57" s="68"/>
    </row>
    <row r="58" spans="2:8">
      <c r="B58" s="24" t="s">
        <v>60</v>
      </c>
      <c r="C58" s="2"/>
      <c r="D58" s="2"/>
      <c r="E58" s="2"/>
      <c r="F58" s="6">
        <v>6281</v>
      </c>
      <c r="G58" s="32"/>
      <c r="H58" s="47">
        <f>SUM(F58:F59)</f>
        <v>7903.12</v>
      </c>
    </row>
    <row r="59" spans="2:8">
      <c r="B59" s="24" t="s">
        <v>61</v>
      </c>
      <c r="C59" s="2" t="s">
        <v>62</v>
      </c>
      <c r="D59" s="2"/>
      <c r="E59" s="2"/>
      <c r="F59" s="43">
        <f>SUM(E60:E65)</f>
        <v>1622.12</v>
      </c>
      <c r="G59" s="32"/>
      <c r="H59" s="47"/>
    </row>
    <row r="60" spans="2:8">
      <c r="B60" s="24"/>
      <c r="C60" s="2">
        <v>153236382</v>
      </c>
      <c r="D60" s="2"/>
      <c r="E60" s="6">
        <v>526.39</v>
      </c>
      <c r="F60" s="43"/>
      <c r="G60" s="32"/>
      <c r="H60" s="47"/>
    </row>
    <row r="61" spans="2:8">
      <c r="B61" s="24"/>
      <c r="C61" s="2">
        <v>188006962</v>
      </c>
      <c r="D61" s="2" t="s">
        <v>63</v>
      </c>
      <c r="E61" s="6">
        <v>480.76</v>
      </c>
      <c r="F61" s="43"/>
      <c r="G61" s="32"/>
      <c r="H61" s="47"/>
    </row>
    <row r="62" spans="2:8">
      <c r="B62" s="24"/>
      <c r="C62" s="2">
        <v>172440954</v>
      </c>
      <c r="D62" s="2" t="s">
        <v>64</v>
      </c>
      <c r="E62" s="6"/>
      <c r="F62" s="43"/>
      <c r="G62" s="32"/>
      <c r="H62" s="47"/>
    </row>
    <row r="63" spans="2:8">
      <c r="B63" s="24"/>
      <c r="C63" s="2"/>
      <c r="D63" s="2"/>
      <c r="E63" s="6"/>
      <c r="F63" s="43"/>
      <c r="G63" s="32"/>
      <c r="H63" s="47"/>
    </row>
    <row r="64" spans="2:8">
      <c r="B64" s="38"/>
      <c r="C64" s="2" t="s">
        <v>11</v>
      </c>
      <c r="D64" s="2"/>
      <c r="E64" s="6"/>
      <c r="F64" s="43"/>
      <c r="G64" s="32"/>
      <c r="H64" s="47"/>
    </row>
    <row r="65" spans="2:10">
      <c r="B65" s="38"/>
      <c r="C65" s="34">
        <v>193896366</v>
      </c>
      <c r="D65" s="2"/>
      <c r="E65" s="80">
        <v>614.97</v>
      </c>
      <c r="F65" s="43"/>
      <c r="G65" s="32"/>
      <c r="H65" s="47"/>
    </row>
    <row r="66" spans="2:10" ht="14.25" customHeight="1">
      <c r="B66" s="9"/>
      <c r="C66" s="2"/>
      <c r="D66" s="2"/>
      <c r="E66" s="2"/>
      <c r="F66" s="2"/>
      <c r="G66" s="2"/>
      <c r="H66" s="11"/>
    </row>
    <row r="67" spans="2:10">
      <c r="B67" s="115" t="s">
        <v>31</v>
      </c>
      <c r="C67" s="116"/>
      <c r="D67" s="116"/>
      <c r="E67" s="2"/>
      <c r="F67" s="116" t="s">
        <v>35</v>
      </c>
      <c r="G67" s="116"/>
      <c r="H67" s="117"/>
    </row>
    <row r="68" spans="2:10">
      <c r="B68" s="9"/>
      <c r="C68" s="2"/>
      <c r="D68" s="2"/>
      <c r="E68" s="2"/>
      <c r="F68" s="116"/>
      <c r="G68" s="116"/>
      <c r="H68" s="117"/>
    </row>
    <row r="69" spans="2:10">
      <c r="B69" s="115" t="s">
        <v>33</v>
      </c>
      <c r="C69" s="116"/>
      <c r="D69" s="116"/>
      <c r="E69" s="2"/>
      <c r="F69" s="116" t="s">
        <v>32</v>
      </c>
      <c r="G69" s="116"/>
      <c r="H69" s="117"/>
    </row>
    <row r="70" spans="2:10">
      <c r="B70" s="115" t="s">
        <v>34</v>
      </c>
      <c r="C70" s="116"/>
      <c r="D70" s="116"/>
      <c r="E70" s="2"/>
      <c r="F70" s="116" t="s">
        <v>36</v>
      </c>
      <c r="G70" s="116"/>
      <c r="H70" s="117"/>
    </row>
    <row r="71" spans="2:10" ht="15.75" thickBot="1">
      <c r="B71" s="19"/>
      <c r="C71" s="48"/>
      <c r="D71" s="10"/>
      <c r="E71" s="10"/>
      <c r="F71" s="48"/>
      <c r="G71" s="10"/>
      <c r="H71" s="20"/>
    </row>
    <row r="72" spans="2:10">
      <c r="B72" s="2"/>
      <c r="C72" s="46"/>
      <c r="D72" s="2"/>
      <c r="E72" s="2"/>
      <c r="F72" s="46"/>
      <c r="G72" s="2"/>
      <c r="H72" s="2"/>
    </row>
    <row r="73" spans="2:10">
      <c r="B73" s="33"/>
      <c r="C73" s="2"/>
      <c r="D73" s="2"/>
      <c r="E73" s="2"/>
      <c r="F73" s="2"/>
      <c r="G73" s="2"/>
      <c r="H73" s="2"/>
    </row>
    <row r="74" spans="2:10">
      <c r="B74" s="2"/>
      <c r="C74" s="2"/>
      <c r="D74" s="2"/>
      <c r="E74" s="2"/>
      <c r="F74" s="2"/>
      <c r="G74" s="2"/>
      <c r="H74" s="2"/>
    </row>
    <row r="75" spans="2:10">
      <c r="B75" s="2"/>
      <c r="C75" s="2"/>
      <c r="D75" s="2"/>
      <c r="E75" s="2"/>
      <c r="F75" s="2"/>
      <c r="G75" s="2"/>
      <c r="H75" s="2"/>
      <c r="J75" s="2"/>
    </row>
    <row r="76" spans="2:10">
      <c r="B76" s="2"/>
      <c r="C76" s="2"/>
      <c r="D76" s="2"/>
      <c r="E76" s="2"/>
      <c r="F76" s="2"/>
      <c r="G76" s="2"/>
      <c r="H76" s="2"/>
    </row>
    <row r="77" spans="2:10">
      <c r="B77" s="2"/>
      <c r="C77" s="2"/>
      <c r="D77" s="2"/>
      <c r="E77" s="2"/>
      <c r="F77" s="2"/>
      <c r="G77" s="2"/>
      <c r="H77" s="2"/>
    </row>
    <row r="78" spans="2:10">
      <c r="B78" s="2"/>
      <c r="C78" s="2"/>
      <c r="D78" s="2"/>
      <c r="E78" s="2"/>
      <c r="F78" s="2"/>
      <c r="G78" s="2"/>
      <c r="H78" s="2"/>
    </row>
    <row r="79" spans="2:10">
      <c r="B79" s="2"/>
      <c r="C79" s="2"/>
      <c r="D79" s="2"/>
      <c r="E79" s="2"/>
      <c r="F79" s="2"/>
      <c r="G79" s="2"/>
      <c r="H79" s="2"/>
    </row>
    <row r="80" spans="2:10">
      <c r="B80" s="2"/>
      <c r="C80" s="2"/>
      <c r="D80" s="2"/>
      <c r="E80" s="2"/>
      <c r="F80" s="2"/>
      <c r="G80" s="2"/>
      <c r="H80" s="2"/>
    </row>
  </sheetData>
  <mergeCells count="15">
    <mergeCell ref="B70:D70"/>
    <mergeCell ref="F70:H70"/>
    <mergeCell ref="B37:D37"/>
    <mergeCell ref="E39:F39"/>
    <mergeCell ref="B67:D67"/>
    <mergeCell ref="F67:H67"/>
    <mergeCell ref="F68:H68"/>
    <mergeCell ref="B69:D69"/>
    <mergeCell ref="F69:H69"/>
    <mergeCell ref="B11:D11"/>
    <mergeCell ref="B1:H1"/>
    <mergeCell ref="B2:H2"/>
    <mergeCell ref="B3:H3"/>
    <mergeCell ref="B4:H4"/>
    <mergeCell ref="B5:H5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2"/>
  <sheetViews>
    <sheetView topLeftCell="A11" workbookViewId="0">
      <selection activeCell="J32" sqref="J32"/>
    </sheetView>
  </sheetViews>
  <sheetFormatPr baseColWidth="10" defaultRowHeight="1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/>
    <row r="2" spans="2:11">
      <c r="B2" s="120"/>
      <c r="C2" s="121"/>
      <c r="D2" s="121"/>
      <c r="E2" s="121"/>
      <c r="F2" s="121"/>
      <c r="G2" s="121"/>
      <c r="H2" s="122"/>
    </row>
    <row r="3" spans="2:11">
      <c r="B3" s="123" t="s">
        <v>30</v>
      </c>
      <c r="C3" s="124"/>
      <c r="D3" s="124"/>
      <c r="E3" s="124"/>
      <c r="F3" s="124"/>
      <c r="G3" s="124"/>
      <c r="H3" s="125"/>
    </row>
    <row r="4" spans="2:11">
      <c r="B4" s="129" t="s">
        <v>67</v>
      </c>
      <c r="C4" s="130"/>
      <c r="D4" s="130"/>
      <c r="E4" s="130"/>
      <c r="F4" s="130"/>
      <c r="G4" s="130"/>
      <c r="H4" s="131"/>
    </row>
    <row r="5" spans="2:11">
      <c r="B5" s="123" t="s">
        <v>130</v>
      </c>
      <c r="C5" s="124"/>
      <c r="D5" s="124"/>
      <c r="E5" s="124"/>
      <c r="F5" s="124"/>
      <c r="G5" s="124"/>
      <c r="H5" s="125"/>
    </row>
    <row r="6" spans="2:11" ht="15.75" thickBot="1">
      <c r="B6" s="126"/>
      <c r="C6" s="127"/>
      <c r="D6" s="127"/>
      <c r="E6" s="127"/>
      <c r="F6" s="127"/>
      <c r="G6" s="127"/>
      <c r="H6" s="128"/>
    </row>
    <row r="7" spans="2:11" ht="25.5" customHeight="1" thickBot="1">
      <c r="J7" s="2"/>
      <c r="K7" s="2"/>
    </row>
    <row r="8" spans="2:11" ht="19.5" customHeight="1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/>
    <row r="11" spans="2:11">
      <c r="B11" s="17"/>
      <c r="C11" s="21"/>
      <c r="D11" s="21"/>
      <c r="E11" s="21"/>
      <c r="F11" s="21"/>
      <c r="G11" s="21"/>
      <c r="H11" s="18"/>
    </row>
    <row r="12" spans="2:11">
      <c r="B12" s="9"/>
      <c r="C12" s="2"/>
      <c r="D12" s="2"/>
      <c r="E12" s="2"/>
      <c r="F12" s="2"/>
      <c r="G12" s="2"/>
      <c r="H12" s="11"/>
    </row>
    <row r="13" spans="2:11">
      <c r="B13" s="9"/>
      <c r="C13" s="49" t="s">
        <v>27</v>
      </c>
      <c r="D13" s="143" t="s">
        <v>26</v>
      </c>
      <c r="E13" s="143"/>
      <c r="F13" s="143" t="s">
        <v>24</v>
      </c>
      <c r="G13" s="143"/>
      <c r="H13" s="11"/>
    </row>
    <row r="14" spans="2:11">
      <c r="B14" s="9"/>
      <c r="C14" s="106">
        <v>1</v>
      </c>
      <c r="D14" s="132" t="s">
        <v>25</v>
      </c>
      <c r="E14" s="132"/>
      <c r="F14" s="140">
        <f>DIC!F12</f>
        <v>15157.91</v>
      </c>
      <c r="G14" s="140"/>
      <c r="H14" s="11"/>
    </row>
    <row r="15" spans="2:11">
      <c r="B15" s="9"/>
      <c r="C15" s="106">
        <v>2</v>
      </c>
      <c r="D15" s="148" t="s">
        <v>9</v>
      </c>
      <c r="E15" s="148"/>
      <c r="F15" s="141">
        <f>DIC!F17</f>
        <v>391538.33</v>
      </c>
      <c r="G15" s="142"/>
      <c r="H15" s="11"/>
    </row>
    <row r="16" spans="2:11">
      <c r="B16" s="9"/>
      <c r="C16" s="106">
        <v>3</v>
      </c>
      <c r="D16" s="144" t="s">
        <v>76</v>
      </c>
      <c r="E16" s="145"/>
      <c r="F16" s="146">
        <f>OCT!F24</f>
        <v>500000</v>
      </c>
      <c r="G16" s="147"/>
      <c r="H16" s="11"/>
    </row>
    <row r="17" spans="1:8">
      <c r="B17" s="9"/>
      <c r="C17" s="106">
        <v>4</v>
      </c>
      <c r="D17" s="149" t="s">
        <v>10</v>
      </c>
      <c r="E17" s="149"/>
      <c r="F17" s="150">
        <v>18051.93</v>
      </c>
      <c r="G17" s="134"/>
      <c r="H17" s="11"/>
    </row>
    <row r="18" spans="1:8">
      <c r="B18" s="9"/>
      <c r="C18" s="106">
        <v>5</v>
      </c>
      <c r="D18" s="132" t="s">
        <v>18</v>
      </c>
      <c r="E18" s="132"/>
      <c r="F18" s="111"/>
      <c r="G18" s="113">
        <f>DIC!E34</f>
        <v>0.88</v>
      </c>
      <c r="H18" s="11"/>
    </row>
    <row r="19" spans="1:8">
      <c r="B19" s="9"/>
      <c r="C19" s="135" t="s">
        <v>20</v>
      </c>
      <c r="D19" s="136"/>
      <c r="E19" s="137"/>
      <c r="F19" s="138">
        <f>SUM(F14:G18)</f>
        <v>924749.05</v>
      </c>
      <c r="G19" s="139"/>
      <c r="H19" s="11"/>
    </row>
    <row r="20" spans="1:8">
      <c r="B20" s="9"/>
      <c r="C20" s="2"/>
      <c r="D20" s="2"/>
      <c r="E20" s="2"/>
      <c r="F20" s="2"/>
      <c r="G20" s="2"/>
      <c r="H20" s="11"/>
    </row>
    <row r="21" spans="1:8">
      <c r="B21" s="9"/>
      <c r="C21" s="2"/>
      <c r="D21" s="2"/>
      <c r="E21" s="2"/>
      <c r="F21" s="2"/>
      <c r="G21" s="2"/>
      <c r="H21" s="11"/>
    </row>
    <row r="22" spans="1:8">
      <c r="B22" s="9"/>
      <c r="C22" s="2"/>
      <c r="D22" s="2"/>
      <c r="E22" s="2"/>
      <c r="F22" s="2"/>
      <c r="G22" s="2"/>
      <c r="H22" s="11"/>
    </row>
    <row r="23" spans="1:8">
      <c r="B23" s="9"/>
      <c r="C23" s="2"/>
      <c r="D23" s="2"/>
      <c r="E23" s="2"/>
      <c r="F23" s="2"/>
      <c r="G23" s="2"/>
      <c r="H23" s="11"/>
    </row>
    <row r="24" spans="1:8">
      <c r="A24" s="2"/>
      <c r="B24" s="9"/>
      <c r="C24" s="2"/>
      <c r="D24" s="2"/>
      <c r="E24" s="2"/>
      <c r="F24" s="2"/>
      <c r="G24" s="2"/>
      <c r="H24" s="11"/>
    </row>
    <row r="25" spans="1:8">
      <c r="A25" s="2"/>
      <c r="B25" s="9"/>
      <c r="C25" s="2"/>
      <c r="D25" s="2"/>
      <c r="E25" s="2"/>
      <c r="F25" s="2"/>
      <c r="G25" s="2"/>
      <c r="H25" s="11"/>
    </row>
    <row r="26" spans="1:8">
      <c r="A26" s="2"/>
      <c r="B26" s="9"/>
      <c r="C26" s="45"/>
      <c r="D26" s="2"/>
      <c r="E26" s="2"/>
      <c r="F26" s="45"/>
      <c r="G26" s="2"/>
      <c r="H26" s="11"/>
    </row>
    <row r="27" spans="1:8">
      <c r="A27" s="2"/>
      <c r="B27" s="9"/>
      <c r="C27" s="2"/>
      <c r="D27" s="2"/>
      <c r="E27" s="2"/>
      <c r="F27" s="2"/>
      <c r="G27" s="2"/>
      <c r="H27" s="11"/>
    </row>
    <row r="28" spans="1:8">
      <c r="A28" s="2"/>
      <c r="B28" s="9"/>
      <c r="C28" s="45"/>
      <c r="D28" s="2"/>
      <c r="E28" s="2"/>
      <c r="F28" s="45"/>
      <c r="G28" s="2"/>
      <c r="H28" s="11"/>
    </row>
    <row r="29" spans="1:8">
      <c r="A29" s="2"/>
      <c r="B29" s="9"/>
      <c r="C29" s="45"/>
      <c r="D29" s="2"/>
      <c r="E29" s="2"/>
      <c r="F29" s="45"/>
      <c r="G29" s="2"/>
      <c r="H29" s="11"/>
    </row>
    <row r="30" spans="1:8">
      <c r="A30" s="2"/>
      <c r="B30" s="9"/>
      <c r="C30" s="45"/>
      <c r="D30" s="2"/>
      <c r="E30" s="2"/>
      <c r="F30" s="45"/>
      <c r="G30" s="2"/>
      <c r="H30" s="11"/>
    </row>
    <row r="31" spans="1:8" ht="15.75" thickBot="1">
      <c r="A31" s="2"/>
      <c r="B31" s="19"/>
      <c r="C31" s="48"/>
      <c r="D31" s="10"/>
      <c r="E31" s="10"/>
      <c r="F31" s="48"/>
      <c r="G31" s="10"/>
      <c r="H31" s="20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0" ht="15.75" thickBot="1">
      <c r="A33" s="2"/>
      <c r="B33" s="2"/>
      <c r="C33" s="2"/>
      <c r="D33" s="2"/>
      <c r="E33" s="2"/>
      <c r="F33" s="2"/>
      <c r="G33" s="2"/>
      <c r="H33" s="2"/>
    </row>
    <row r="34" spans="1:10">
      <c r="B34" s="26"/>
      <c r="C34" s="21"/>
      <c r="D34" s="21"/>
      <c r="E34" s="21"/>
      <c r="F34" s="21"/>
      <c r="G34" s="21"/>
      <c r="H34" s="18"/>
    </row>
    <row r="35" spans="1:10">
      <c r="B35" s="9"/>
      <c r="C35" s="2"/>
      <c r="D35" s="2"/>
      <c r="E35" s="2"/>
      <c r="F35" s="2"/>
      <c r="G35" s="2"/>
      <c r="H35" s="11"/>
    </row>
    <row r="36" spans="1:10">
      <c r="B36" s="9"/>
      <c r="C36" s="2"/>
      <c r="D36" s="2"/>
      <c r="E36" s="2"/>
      <c r="F36" s="2"/>
      <c r="G36" s="2"/>
      <c r="H36" s="11"/>
      <c r="J36" s="2"/>
    </row>
    <row r="37" spans="1:10">
      <c r="B37" s="9"/>
      <c r="C37" s="2"/>
      <c r="D37" s="2"/>
      <c r="E37" s="2"/>
      <c r="F37" s="2"/>
      <c r="G37" s="2"/>
      <c r="H37" s="11"/>
    </row>
    <row r="38" spans="1:10">
      <c r="B38" s="9"/>
      <c r="C38" s="2"/>
      <c r="D38" s="2"/>
      <c r="E38" s="2"/>
      <c r="F38" s="2"/>
      <c r="G38" s="2"/>
      <c r="H38" s="11"/>
    </row>
    <row r="39" spans="1:10">
      <c r="B39" s="9"/>
      <c r="C39" s="2"/>
      <c r="D39" s="2"/>
      <c r="E39" s="2"/>
      <c r="F39" s="2"/>
      <c r="G39" s="2"/>
      <c r="H39" s="11"/>
    </row>
    <row r="40" spans="1:10">
      <c r="B40" s="9"/>
      <c r="C40" s="2"/>
      <c r="D40" s="2"/>
      <c r="E40" s="2"/>
      <c r="F40" s="2"/>
      <c r="G40" s="2"/>
      <c r="H40" s="11"/>
    </row>
    <row r="41" spans="1:10">
      <c r="B41" s="9"/>
      <c r="C41" s="2"/>
      <c r="D41" s="2"/>
      <c r="E41" s="2"/>
      <c r="F41" s="2"/>
      <c r="G41" s="2"/>
      <c r="H41" s="11"/>
    </row>
    <row r="42" spans="1:10" ht="15.75" thickBot="1">
      <c r="B42" s="19"/>
      <c r="C42" s="10"/>
      <c r="D42" s="10"/>
      <c r="E42" s="10"/>
      <c r="F42" s="10"/>
      <c r="G42" s="10"/>
      <c r="H42" s="20"/>
    </row>
  </sheetData>
  <mergeCells count="18">
    <mergeCell ref="D17:E17"/>
    <mergeCell ref="F17:G17"/>
    <mergeCell ref="D18:E18"/>
    <mergeCell ref="C19:E19"/>
    <mergeCell ref="F19:G19"/>
    <mergeCell ref="D14:E14"/>
    <mergeCell ref="F14:G14"/>
    <mergeCell ref="D15:E15"/>
    <mergeCell ref="F15:G15"/>
    <mergeCell ref="D16:E16"/>
    <mergeCell ref="F16:G16"/>
    <mergeCell ref="D13:E13"/>
    <mergeCell ref="F13:G13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48"/>
  <sheetViews>
    <sheetView topLeftCell="A21" workbookViewId="0">
      <selection activeCell="M15" sqref="M15"/>
    </sheetView>
  </sheetViews>
  <sheetFormatPr baseColWidth="10" defaultRowHeight="1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4.140625" bestFit="1" customWidth="1"/>
    <col min="6" max="6" width="1.140625" customWidth="1"/>
    <col min="7" max="7" width="14.42578125" customWidth="1"/>
    <col min="8" max="8" width="12.5703125" bestFit="1" customWidth="1"/>
    <col min="9" max="9" width="17.42578125" customWidth="1"/>
  </cols>
  <sheetData>
    <row r="1" spans="2:12" ht="6" customHeight="1" thickBot="1"/>
    <row r="2" spans="2:12">
      <c r="B2" s="120"/>
      <c r="C2" s="121"/>
      <c r="D2" s="121"/>
      <c r="E2" s="121"/>
      <c r="F2" s="121"/>
      <c r="G2" s="121"/>
      <c r="H2" s="121"/>
      <c r="I2" s="122"/>
    </row>
    <row r="3" spans="2:12">
      <c r="B3" s="123" t="s">
        <v>30</v>
      </c>
      <c r="C3" s="124"/>
      <c r="D3" s="124"/>
      <c r="E3" s="124"/>
      <c r="F3" s="124"/>
      <c r="G3" s="124"/>
      <c r="H3" s="124"/>
      <c r="I3" s="125"/>
    </row>
    <row r="4" spans="2:12">
      <c r="B4" s="12"/>
      <c r="C4" s="110"/>
      <c r="D4" s="114" t="s">
        <v>67</v>
      </c>
      <c r="E4" s="114"/>
      <c r="F4" s="114"/>
      <c r="G4" s="114"/>
      <c r="H4" s="110"/>
      <c r="I4" s="13"/>
    </row>
    <row r="5" spans="2:12">
      <c r="B5" s="123" t="s">
        <v>131</v>
      </c>
      <c r="C5" s="124"/>
      <c r="D5" s="124"/>
      <c r="E5" s="124"/>
      <c r="F5" s="124"/>
      <c r="G5" s="124"/>
      <c r="H5" s="124"/>
      <c r="I5" s="125"/>
    </row>
    <row r="6" spans="2:12">
      <c r="B6" s="123"/>
      <c r="C6" s="124"/>
      <c r="D6" s="124"/>
      <c r="E6" s="124"/>
      <c r="F6" s="124"/>
      <c r="G6" s="124"/>
      <c r="H6" s="124"/>
      <c r="I6" s="125"/>
    </row>
    <row r="7" spans="2:12" ht="15.75" thickBot="1">
      <c r="B7" s="107"/>
      <c r="C7" s="108"/>
      <c r="D7" s="108"/>
      <c r="E7" s="108"/>
      <c r="F7" s="108"/>
      <c r="G7" s="108"/>
      <c r="H7" s="108"/>
      <c r="I7" s="109"/>
      <c r="K7" s="2"/>
      <c r="L7" s="2"/>
    </row>
    <row r="8" spans="2:12" ht="15.75" customHeight="1" thickBot="1">
      <c r="K8" s="2"/>
      <c r="L8" s="2"/>
    </row>
    <row r="9" spans="2:12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>
      <c r="B11" s="19" t="s">
        <v>95</v>
      </c>
      <c r="C11" s="55">
        <f>DIC!H9</f>
        <v>109069.85</v>
      </c>
      <c r="D11" s="10"/>
      <c r="E11" s="10"/>
      <c r="F11" s="10"/>
      <c r="G11" s="10"/>
      <c r="H11" s="54"/>
      <c r="I11" s="20"/>
      <c r="K11" s="2"/>
    </row>
    <row r="12" spans="2:12" ht="15.75" thickBot="1">
      <c r="K12" s="2"/>
    </row>
    <row r="13" spans="2:12">
      <c r="B13" s="17"/>
      <c r="C13" s="21"/>
      <c r="D13" s="21"/>
      <c r="E13" s="21"/>
      <c r="F13" s="21"/>
      <c r="G13" s="21"/>
      <c r="H13" s="21"/>
      <c r="I13" s="18"/>
    </row>
    <row r="14" spans="2:12">
      <c r="B14" s="22" t="s">
        <v>0</v>
      </c>
      <c r="C14" s="23"/>
      <c r="D14" s="2"/>
      <c r="E14" s="28">
        <f>DIC!H11</f>
        <v>1296542.92</v>
      </c>
      <c r="F14" s="2"/>
      <c r="H14" s="6"/>
      <c r="I14" s="11"/>
    </row>
    <row r="15" spans="2:12">
      <c r="B15" s="22"/>
      <c r="C15" s="23"/>
      <c r="D15" s="2"/>
      <c r="E15" s="6"/>
      <c r="F15" s="2"/>
      <c r="H15" s="6"/>
      <c r="I15" s="11"/>
    </row>
    <row r="16" spans="2:12">
      <c r="B16" s="27" t="s">
        <v>19</v>
      </c>
      <c r="C16" s="2"/>
      <c r="D16" s="2"/>
      <c r="E16" s="6"/>
      <c r="F16" s="2"/>
      <c r="G16" s="6">
        <f>E14</f>
        <v>1296542.92</v>
      </c>
      <c r="H16" s="2"/>
      <c r="I16" s="11"/>
    </row>
    <row r="17" spans="2:12">
      <c r="B17" s="9"/>
      <c r="C17" s="2"/>
      <c r="D17" s="2"/>
      <c r="E17" s="6"/>
      <c r="F17" s="2"/>
      <c r="G17" s="2"/>
      <c r="H17" s="2"/>
      <c r="I17" s="11"/>
    </row>
    <row r="18" spans="2:12">
      <c r="B18" s="22" t="s">
        <v>1</v>
      </c>
      <c r="C18" s="23"/>
      <c r="D18" s="2"/>
      <c r="E18" s="6"/>
      <c r="F18" s="2"/>
      <c r="G18" s="2"/>
      <c r="H18" s="2"/>
      <c r="I18" s="11"/>
    </row>
    <row r="19" spans="2:12">
      <c r="B19" s="9"/>
      <c r="C19" s="2" t="s">
        <v>2</v>
      </c>
      <c r="D19" s="2"/>
      <c r="E19" s="6">
        <v>728691.87</v>
      </c>
      <c r="F19" s="6"/>
      <c r="G19" s="2"/>
      <c r="H19" s="2"/>
      <c r="I19" s="11"/>
    </row>
    <row r="20" spans="2:12">
      <c r="B20" s="9"/>
      <c r="C20" s="2" t="s">
        <v>11</v>
      </c>
      <c r="D20" s="2"/>
      <c r="E20" s="6">
        <f>DIC!F48</f>
        <v>499904.23</v>
      </c>
      <c r="F20" s="3"/>
      <c r="G20" s="2"/>
      <c r="H20" s="2"/>
      <c r="I20" s="11"/>
    </row>
    <row r="21" spans="2:12">
      <c r="B21" s="9"/>
      <c r="C21" s="2" t="s">
        <v>77</v>
      </c>
      <c r="D21" s="2"/>
      <c r="E21" s="6">
        <v>15017.91</v>
      </c>
      <c r="F21" s="3"/>
      <c r="G21" s="2"/>
      <c r="H21" s="2"/>
      <c r="I21" s="11"/>
    </row>
    <row r="22" spans="2:12">
      <c r="B22" s="9"/>
      <c r="C22" s="34" t="s">
        <v>105</v>
      </c>
      <c r="D22" s="2"/>
      <c r="E22" s="6">
        <f>DIC!F53</f>
        <v>52500</v>
      </c>
      <c r="F22" s="3"/>
      <c r="G22" s="2"/>
      <c r="H22" s="6"/>
      <c r="I22" s="11"/>
    </row>
    <row r="23" spans="2:12">
      <c r="B23" s="27" t="s">
        <v>3</v>
      </c>
      <c r="C23" s="23"/>
      <c r="D23" s="23"/>
      <c r="E23" s="6"/>
      <c r="F23" s="2"/>
      <c r="G23" s="56">
        <f>SUM(E19:E22)</f>
        <v>1296114.01</v>
      </c>
      <c r="I23" s="11"/>
      <c r="L23" s="2"/>
    </row>
    <row r="24" spans="2:12">
      <c r="B24" s="22"/>
      <c r="C24" s="23"/>
      <c r="D24" s="23"/>
      <c r="E24" s="6"/>
      <c r="F24" s="2"/>
      <c r="G24" s="7"/>
      <c r="H24" s="2"/>
      <c r="I24" s="11"/>
      <c r="L24" s="2"/>
    </row>
    <row r="25" spans="2:12">
      <c r="B25" s="9"/>
      <c r="C25" s="2"/>
      <c r="D25" s="2"/>
      <c r="E25" s="6"/>
      <c r="F25" s="2"/>
      <c r="G25" s="2"/>
      <c r="H25" s="2"/>
      <c r="I25" s="11"/>
    </row>
    <row r="26" spans="2:12" ht="15.75" thickBot="1">
      <c r="B26" s="24" t="s">
        <v>4</v>
      </c>
      <c r="C26" s="2"/>
      <c r="D26" s="2"/>
      <c r="E26" s="2"/>
      <c r="F26" s="2"/>
      <c r="G26" s="57">
        <f>C11+G16-G23</f>
        <v>109498.76000000001</v>
      </c>
      <c r="H26" s="7"/>
      <c r="I26" s="11"/>
    </row>
    <row r="27" spans="2:12" ht="15.75" thickTop="1">
      <c r="B27" s="9"/>
      <c r="C27" s="2"/>
      <c r="D27" s="2"/>
      <c r="E27" s="2"/>
      <c r="F27" s="2"/>
      <c r="G27" s="2"/>
      <c r="H27" s="2"/>
      <c r="I27" s="11"/>
    </row>
    <row r="28" spans="2:12">
      <c r="B28" s="9"/>
      <c r="C28" s="2"/>
      <c r="D28" s="2"/>
      <c r="E28" s="2"/>
      <c r="F28" s="2"/>
      <c r="G28" s="2"/>
      <c r="H28" s="2"/>
      <c r="I28" s="11"/>
    </row>
    <row r="29" spans="2:12">
      <c r="B29" s="9"/>
      <c r="C29" s="2"/>
      <c r="D29" s="2"/>
      <c r="E29" s="2"/>
      <c r="F29" s="2"/>
      <c r="G29" s="2"/>
      <c r="H29" s="2"/>
      <c r="I29" s="11"/>
    </row>
    <row r="30" spans="2:12">
      <c r="B30" s="9"/>
      <c r="C30" s="2"/>
      <c r="D30" s="2"/>
      <c r="E30" s="2"/>
      <c r="F30" s="2"/>
      <c r="G30" s="2"/>
      <c r="H30" s="2"/>
      <c r="I30" s="11"/>
    </row>
    <row r="31" spans="2:12">
      <c r="B31" s="9"/>
      <c r="C31" s="2"/>
      <c r="D31" s="2"/>
      <c r="E31" s="2"/>
      <c r="F31" s="2"/>
      <c r="G31" s="2"/>
      <c r="H31" s="2"/>
      <c r="I31" s="11"/>
    </row>
    <row r="32" spans="2:12">
      <c r="B32" s="9"/>
      <c r="C32" s="114" t="s">
        <v>21</v>
      </c>
      <c r="D32" s="114"/>
      <c r="E32" s="2"/>
      <c r="F32" s="2"/>
      <c r="G32" s="114" t="s">
        <v>22</v>
      </c>
      <c r="H32" s="114"/>
      <c r="I32" s="11"/>
    </row>
    <row r="33" spans="2:11" ht="15.75" thickBot="1">
      <c r="B33" s="9"/>
      <c r="C33" s="10"/>
      <c r="D33" s="10"/>
      <c r="E33" s="2"/>
      <c r="F33" s="2"/>
      <c r="G33" s="10"/>
      <c r="H33" s="10"/>
      <c r="I33" s="11"/>
    </row>
    <row r="34" spans="2:11">
      <c r="B34" s="9"/>
      <c r="C34" s="114" t="s">
        <v>33</v>
      </c>
      <c r="D34" s="114"/>
      <c r="E34" s="2"/>
      <c r="F34" s="2"/>
      <c r="G34" s="114" t="s">
        <v>39</v>
      </c>
      <c r="H34" s="114"/>
      <c r="I34" s="11"/>
    </row>
    <row r="35" spans="2:11">
      <c r="B35" s="9"/>
      <c r="C35" s="130" t="s">
        <v>34</v>
      </c>
      <c r="D35" s="130"/>
      <c r="E35" s="2"/>
      <c r="F35" s="2"/>
      <c r="G35" s="130" t="s">
        <v>40</v>
      </c>
      <c r="H35" s="130"/>
      <c r="I35" s="11"/>
    </row>
    <row r="36" spans="2:11">
      <c r="B36" s="9"/>
      <c r="C36" s="25"/>
      <c r="D36" s="2"/>
      <c r="E36" s="2"/>
      <c r="F36" s="2"/>
      <c r="G36" s="2"/>
      <c r="H36" s="2"/>
      <c r="I36" s="11"/>
    </row>
    <row r="37" spans="2:11">
      <c r="B37" s="9"/>
      <c r="C37" s="25"/>
      <c r="D37" s="2"/>
      <c r="E37" s="2"/>
      <c r="F37" s="2"/>
      <c r="G37" s="2"/>
      <c r="H37" s="2"/>
      <c r="I37" s="11"/>
      <c r="K37" s="2"/>
    </row>
    <row r="38" spans="2:11" ht="15.75" thickBot="1">
      <c r="B38" s="19"/>
      <c r="C38" s="10"/>
      <c r="D38" s="10"/>
      <c r="E38" s="10"/>
      <c r="F38" s="10"/>
      <c r="G38" s="10"/>
      <c r="H38" s="10"/>
      <c r="I38" s="20"/>
      <c r="K38" s="2"/>
    </row>
    <row r="39" spans="2:11" ht="15.75" thickBot="1">
      <c r="K39" s="2"/>
    </row>
    <row r="40" spans="2:11">
      <c r="B40" s="26"/>
      <c r="C40" s="21"/>
      <c r="D40" s="21"/>
      <c r="E40" s="21"/>
      <c r="F40" s="21"/>
      <c r="G40" s="21"/>
      <c r="H40" s="21"/>
      <c r="I40" s="18"/>
    </row>
    <row r="41" spans="2:11">
      <c r="B41" s="9"/>
      <c r="C41" s="2"/>
      <c r="D41" s="2"/>
      <c r="E41" s="2"/>
      <c r="F41" s="2"/>
      <c r="G41" s="2"/>
      <c r="H41" s="2"/>
      <c r="I41" s="11"/>
    </row>
    <row r="42" spans="2:11">
      <c r="B42" s="9"/>
      <c r="C42" s="2"/>
      <c r="D42" s="2"/>
      <c r="E42" s="2"/>
      <c r="F42" s="2"/>
      <c r="G42" s="2"/>
      <c r="H42" s="2"/>
      <c r="I42" s="11"/>
      <c r="K42" s="2"/>
    </row>
    <row r="43" spans="2:11">
      <c r="B43" s="9"/>
      <c r="C43" s="2"/>
      <c r="D43" s="2"/>
      <c r="E43" s="2"/>
      <c r="F43" s="2"/>
      <c r="G43" s="2"/>
      <c r="H43" s="2"/>
      <c r="I43" s="11"/>
    </row>
    <row r="44" spans="2:11">
      <c r="B44" s="9"/>
      <c r="C44" s="2"/>
      <c r="D44" s="2"/>
      <c r="E44" s="2"/>
      <c r="F44" s="2"/>
      <c r="G44" s="2"/>
      <c r="H44" s="2"/>
      <c r="I44" s="11"/>
    </row>
    <row r="45" spans="2:11">
      <c r="B45" s="9"/>
      <c r="C45" s="2"/>
      <c r="D45" s="2"/>
      <c r="E45" s="2"/>
      <c r="F45" s="2"/>
      <c r="G45" s="2"/>
      <c r="H45" s="2"/>
      <c r="I45" s="11"/>
    </row>
    <row r="46" spans="2:11">
      <c r="B46" s="9"/>
      <c r="C46" s="2"/>
      <c r="D46" s="2"/>
      <c r="E46" s="2"/>
      <c r="F46" s="2"/>
      <c r="G46" s="2"/>
      <c r="H46" s="2"/>
      <c r="I46" s="11"/>
    </row>
    <row r="47" spans="2:11">
      <c r="B47" s="9"/>
      <c r="C47" s="2"/>
      <c r="D47" s="2"/>
      <c r="E47" s="2"/>
      <c r="F47" s="2"/>
      <c r="G47" s="2"/>
      <c r="H47" s="2"/>
      <c r="I47" s="11"/>
    </row>
    <row r="48" spans="2:11" ht="15.75" thickBot="1">
      <c r="B48" s="19"/>
      <c r="C48" s="10"/>
      <c r="D48" s="10"/>
      <c r="E48" s="10"/>
      <c r="F48" s="10"/>
      <c r="G48" s="10"/>
      <c r="H48" s="10"/>
      <c r="I48" s="20"/>
    </row>
  </sheetData>
  <mergeCells count="11">
    <mergeCell ref="C34:D34"/>
    <mergeCell ref="G34:H34"/>
    <mergeCell ref="C35:D35"/>
    <mergeCell ref="G35:H35"/>
    <mergeCell ref="B2:I2"/>
    <mergeCell ref="B3:I3"/>
    <mergeCell ref="D4:G4"/>
    <mergeCell ref="B5:I5"/>
    <mergeCell ref="B6:I6"/>
    <mergeCell ref="C32:D32"/>
    <mergeCell ref="G32:H32"/>
  </mergeCells>
  <pageMargins left="0.25" right="0.25" top="0.75" bottom="0.75" header="0.3" footer="0.3"/>
  <pageSetup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I26" sqref="I25:I26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7"/>
  <sheetViews>
    <sheetView topLeftCell="A7" workbookViewId="0">
      <selection activeCell="J17" sqref="J17"/>
    </sheetView>
  </sheetViews>
  <sheetFormatPr baseColWidth="10" defaultRowHeight="1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/>
    <row r="2" spans="2:12">
      <c r="B2" s="120"/>
      <c r="C2" s="121"/>
      <c r="D2" s="121"/>
      <c r="E2" s="121"/>
      <c r="F2" s="121"/>
      <c r="G2" s="121"/>
      <c r="H2" s="121"/>
      <c r="I2" s="122"/>
    </row>
    <row r="3" spans="2:12">
      <c r="B3" s="123" t="s">
        <v>30</v>
      </c>
      <c r="C3" s="124"/>
      <c r="D3" s="124"/>
      <c r="E3" s="124"/>
      <c r="F3" s="124"/>
      <c r="G3" s="124"/>
      <c r="H3" s="124"/>
      <c r="I3" s="125"/>
    </row>
    <row r="4" spans="2:12">
      <c r="B4" s="12"/>
      <c r="C4" s="8"/>
      <c r="D4" s="114" t="s">
        <v>67</v>
      </c>
      <c r="E4" s="114"/>
      <c r="F4" s="114"/>
      <c r="G4" s="114"/>
      <c r="H4" s="8"/>
      <c r="I4" s="13"/>
    </row>
    <row r="5" spans="2:12">
      <c r="B5" s="123" t="s">
        <v>66</v>
      </c>
      <c r="C5" s="124"/>
      <c r="D5" s="124"/>
      <c r="E5" s="124"/>
      <c r="F5" s="124"/>
      <c r="G5" s="124"/>
      <c r="H5" s="124"/>
      <c r="I5" s="125"/>
    </row>
    <row r="6" spans="2:12">
      <c r="B6" s="123"/>
      <c r="C6" s="124"/>
      <c r="D6" s="124"/>
      <c r="E6" s="124"/>
      <c r="F6" s="124"/>
      <c r="G6" s="124"/>
      <c r="H6" s="124"/>
      <c r="I6" s="125"/>
    </row>
    <row r="7" spans="2:12" ht="15.75" thickBot="1">
      <c r="B7" s="14"/>
      <c r="C7" s="15"/>
      <c r="D7" s="15"/>
      <c r="E7" s="15"/>
      <c r="F7" s="15"/>
      <c r="G7" s="15"/>
      <c r="H7" s="15"/>
      <c r="I7" s="16"/>
      <c r="K7" s="2"/>
      <c r="L7" s="2"/>
    </row>
    <row r="8" spans="2:12" ht="15.75" customHeight="1" thickBot="1">
      <c r="K8" s="2"/>
      <c r="L8" s="2"/>
    </row>
    <row r="9" spans="2:12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>
      <c r="B11" s="19" t="s">
        <v>38</v>
      </c>
      <c r="C11" s="55">
        <f>ABRIL!H9</f>
        <v>137309.74</v>
      </c>
      <c r="D11" s="10"/>
      <c r="E11" s="10"/>
      <c r="F11" s="10"/>
      <c r="G11" s="10"/>
      <c r="H11" s="54"/>
      <c r="I11" s="20"/>
      <c r="K11" s="2"/>
    </row>
    <row r="12" spans="2:12" ht="15.75" thickBot="1">
      <c r="K12" s="2"/>
    </row>
    <row r="13" spans="2:12">
      <c r="B13" s="17"/>
      <c r="C13" s="21"/>
      <c r="D13" s="21"/>
      <c r="E13" s="21"/>
      <c r="F13" s="21"/>
      <c r="G13" s="21"/>
      <c r="H13" s="21"/>
      <c r="I13" s="18"/>
    </row>
    <row r="14" spans="2:12">
      <c r="B14" s="22" t="s">
        <v>0</v>
      </c>
      <c r="C14" s="23"/>
      <c r="D14" s="2"/>
      <c r="E14" s="28">
        <f>ABRIL!H11</f>
        <v>464115.4</v>
      </c>
      <c r="F14" s="2"/>
      <c r="H14" s="6"/>
      <c r="I14" s="11"/>
    </row>
    <row r="15" spans="2:12">
      <c r="B15" s="22"/>
      <c r="C15" s="23"/>
      <c r="D15" s="2"/>
      <c r="E15" s="6"/>
      <c r="F15" s="2"/>
      <c r="H15" s="6"/>
      <c r="I15" s="11"/>
    </row>
    <row r="16" spans="2:12">
      <c r="B16" s="27" t="s">
        <v>19</v>
      </c>
      <c r="C16" s="2"/>
      <c r="D16" s="2"/>
      <c r="E16" s="6"/>
      <c r="F16" s="2"/>
      <c r="G16" s="6">
        <f>E14</f>
        <v>464115.4</v>
      </c>
      <c r="H16" s="2"/>
      <c r="I16" s="11"/>
    </row>
    <row r="17" spans="2:12">
      <c r="B17" s="9"/>
      <c r="C17" s="2"/>
      <c r="D17" s="2"/>
      <c r="E17" s="6"/>
      <c r="F17" s="2"/>
      <c r="G17" s="2"/>
      <c r="H17" s="2"/>
      <c r="I17" s="11"/>
    </row>
    <row r="18" spans="2:12">
      <c r="B18" s="22" t="s">
        <v>1</v>
      </c>
      <c r="C18" s="23"/>
      <c r="D18" s="2"/>
      <c r="E18" s="6"/>
      <c r="F18" s="2"/>
      <c r="G18" s="2"/>
      <c r="H18" s="2"/>
      <c r="I18" s="11"/>
    </row>
    <row r="19" spans="2:12">
      <c r="B19" s="9"/>
      <c r="C19" s="2" t="s">
        <v>2</v>
      </c>
      <c r="D19" s="2"/>
      <c r="E19" s="6">
        <f>ABRIL!H37+ABRIL!H51+ABRIL!H52</f>
        <v>461861.81</v>
      </c>
      <c r="F19" s="6"/>
      <c r="G19" s="2"/>
      <c r="H19" s="2"/>
      <c r="I19" s="11"/>
    </row>
    <row r="20" spans="2:12">
      <c r="B20" s="9"/>
      <c r="C20" s="2" t="s">
        <v>11</v>
      </c>
      <c r="D20" s="2"/>
      <c r="E20" s="6"/>
      <c r="F20" s="3"/>
      <c r="G20" s="2"/>
      <c r="H20" s="2"/>
      <c r="I20" s="11"/>
    </row>
    <row r="21" spans="2:12">
      <c r="B21" s="9"/>
      <c r="C21" s="2"/>
      <c r="D21" s="2"/>
      <c r="E21" s="6"/>
      <c r="F21" s="3"/>
      <c r="G21" s="2"/>
      <c r="H21" s="6"/>
      <c r="I21" s="11"/>
    </row>
    <row r="22" spans="2:12">
      <c r="B22" s="27" t="s">
        <v>3</v>
      </c>
      <c r="C22" s="23"/>
      <c r="D22" s="23"/>
      <c r="E22" s="6"/>
      <c r="F22" s="2"/>
      <c r="G22" s="56">
        <f>E19</f>
        <v>461861.81</v>
      </c>
      <c r="I22" s="11"/>
      <c r="L22" s="2"/>
    </row>
    <row r="23" spans="2:12">
      <c r="B23" s="22"/>
      <c r="C23" s="23"/>
      <c r="D23" s="23"/>
      <c r="E23" s="6"/>
      <c r="F23" s="2"/>
      <c r="G23" s="7"/>
      <c r="H23" s="2"/>
      <c r="I23" s="11"/>
      <c r="L23" s="2"/>
    </row>
    <row r="24" spans="2:12">
      <c r="B24" s="9"/>
      <c r="C24" s="2"/>
      <c r="D24" s="2"/>
      <c r="E24" s="6"/>
      <c r="F24" s="2"/>
      <c r="G24" s="2"/>
      <c r="H24" s="2"/>
      <c r="I24" s="11"/>
    </row>
    <row r="25" spans="2:12" ht="15.75" thickBot="1">
      <c r="B25" s="24" t="s">
        <v>4</v>
      </c>
      <c r="C25" s="2"/>
      <c r="D25" s="2"/>
      <c r="E25" s="2"/>
      <c r="F25" s="2"/>
      <c r="G25" s="57">
        <f>C11+E14-E19</f>
        <v>139563.33000000002</v>
      </c>
      <c r="H25" s="7"/>
      <c r="I25" s="11"/>
    </row>
    <row r="26" spans="2:12" ht="15.75" thickTop="1">
      <c r="B26" s="9"/>
      <c r="C26" s="2"/>
      <c r="D26" s="2"/>
      <c r="E26" s="2"/>
      <c r="F26" s="2"/>
      <c r="G26" s="2"/>
      <c r="H26" s="2"/>
      <c r="I26" s="11"/>
    </row>
    <row r="27" spans="2:12">
      <c r="B27" s="9"/>
      <c r="C27" s="2"/>
      <c r="D27" s="2"/>
      <c r="E27" s="2"/>
      <c r="F27" s="2"/>
      <c r="G27" s="2"/>
      <c r="H27" s="2"/>
      <c r="I27" s="11"/>
    </row>
    <row r="28" spans="2:12">
      <c r="B28" s="9"/>
      <c r="C28" s="2"/>
      <c r="D28" s="2"/>
      <c r="E28" s="2"/>
      <c r="F28" s="2"/>
      <c r="G28" s="2"/>
      <c r="H28" s="2"/>
      <c r="I28" s="11"/>
    </row>
    <row r="29" spans="2:12">
      <c r="B29" s="9"/>
      <c r="C29" s="2"/>
      <c r="D29" s="2"/>
      <c r="E29" s="2"/>
      <c r="F29" s="2"/>
      <c r="G29" s="2"/>
      <c r="H29" s="2"/>
      <c r="I29" s="11"/>
    </row>
    <row r="30" spans="2:12">
      <c r="B30" s="9"/>
      <c r="C30" s="2"/>
      <c r="D30" s="2"/>
      <c r="E30" s="2"/>
      <c r="F30" s="2"/>
      <c r="G30" s="2"/>
      <c r="H30" s="2"/>
      <c r="I30" s="11"/>
    </row>
    <row r="31" spans="2:12">
      <c r="B31" s="9"/>
      <c r="C31" s="114" t="s">
        <v>21</v>
      </c>
      <c r="D31" s="114"/>
      <c r="E31" s="2"/>
      <c r="F31" s="2"/>
      <c r="G31" s="114" t="s">
        <v>22</v>
      </c>
      <c r="H31" s="114"/>
      <c r="I31" s="11"/>
    </row>
    <row r="32" spans="2:12" ht="15.75" thickBot="1">
      <c r="B32" s="9"/>
      <c r="C32" s="10"/>
      <c r="D32" s="10"/>
      <c r="E32" s="2"/>
      <c r="F32" s="2"/>
      <c r="G32" s="10"/>
      <c r="H32" s="10"/>
      <c r="I32" s="11"/>
    </row>
    <row r="33" spans="2:11">
      <c r="B33" s="9"/>
      <c r="C33" s="114" t="s">
        <v>33</v>
      </c>
      <c r="D33" s="114"/>
      <c r="E33" s="2"/>
      <c r="F33" s="2"/>
      <c r="G33" s="114" t="s">
        <v>39</v>
      </c>
      <c r="H33" s="114"/>
      <c r="I33" s="11"/>
    </row>
    <row r="34" spans="2:11">
      <c r="B34" s="9"/>
      <c r="C34" s="130" t="s">
        <v>34</v>
      </c>
      <c r="D34" s="130"/>
      <c r="E34" s="2"/>
      <c r="F34" s="2"/>
      <c r="G34" s="130" t="s">
        <v>40</v>
      </c>
      <c r="H34" s="130"/>
      <c r="I34" s="11"/>
    </row>
    <row r="35" spans="2:11">
      <c r="B35" s="9"/>
      <c r="C35" s="25"/>
      <c r="D35" s="2"/>
      <c r="E35" s="2"/>
      <c r="F35" s="2"/>
      <c r="G35" s="2"/>
      <c r="H35" s="2"/>
      <c r="I35" s="11"/>
    </row>
    <row r="36" spans="2:11">
      <c r="B36" s="9"/>
      <c r="C36" s="25"/>
      <c r="D36" s="2"/>
      <c r="E36" s="2"/>
      <c r="F36" s="2"/>
      <c r="G36" s="2"/>
      <c r="H36" s="2"/>
      <c r="I36" s="11"/>
      <c r="K36" s="2"/>
    </row>
    <row r="37" spans="2:11" ht="15.75" thickBot="1">
      <c r="B37" s="19"/>
      <c r="C37" s="10"/>
      <c r="D37" s="10"/>
      <c r="E37" s="10"/>
      <c r="F37" s="10"/>
      <c r="G37" s="10"/>
      <c r="H37" s="10"/>
      <c r="I37" s="20"/>
      <c r="K37" s="2"/>
    </row>
    <row r="38" spans="2:11" ht="15.75" thickBot="1">
      <c r="K38" s="2"/>
    </row>
    <row r="39" spans="2:11">
      <c r="B39" s="26"/>
      <c r="C39" s="21"/>
      <c r="D39" s="21"/>
      <c r="E39" s="21"/>
      <c r="F39" s="21"/>
      <c r="G39" s="21"/>
      <c r="H39" s="21"/>
      <c r="I39" s="18"/>
    </row>
    <row r="40" spans="2:11">
      <c r="B40" s="9"/>
      <c r="C40" s="2"/>
      <c r="D40" s="2"/>
      <c r="E40" s="2"/>
      <c r="F40" s="2"/>
      <c r="G40" s="2"/>
      <c r="H40" s="2"/>
      <c r="I40" s="11"/>
    </row>
    <row r="41" spans="2:11">
      <c r="B41" s="9"/>
      <c r="C41" s="2"/>
      <c r="D41" s="2"/>
      <c r="E41" s="2"/>
      <c r="F41" s="2"/>
      <c r="G41" s="2"/>
      <c r="H41" s="2"/>
      <c r="I41" s="11"/>
      <c r="K41" s="2"/>
    </row>
    <row r="42" spans="2:11">
      <c r="B42" s="9"/>
      <c r="C42" s="2"/>
      <c r="D42" s="2"/>
      <c r="E42" s="2"/>
      <c r="F42" s="2"/>
      <c r="G42" s="2"/>
      <c r="H42" s="2"/>
      <c r="I42" s="11"/>
    </row>
    <row r="43" spans="2:11">
      <c r="B43" s="9"/>
      <c r="C43" s="2"/>
      <c r="D43" s="2"/>
      <c r="E43" s="2"/>
      <c r="F43" s="2"/>
      <c r="G43" s="2"/>
      <c r="H43" s="2"/>
      <c r="I43" s="11"/>
    </row>
    <row r="44" spans="2:11">
      <c r="B44" s="9"/>
      <c r="C44" s="2"/>
      <c r="D44" s="2"/>
      <c r="E44" s="2"/>
      <c r="F44" s="2"/>
      <c r="G44" s="2"/>
      <c r="H44" s="2"/>
      <c r="I44" s="11"/>
    </row>
    <row r="45" spans="2:11">
      <c r="B45" s="9"/>
      <c r="C45" s="2"/>
      <c r="D45" s="2"/>
      <c r="E45" s="2"/>
      <c r="F45" s="2"/>
      <c r="G45" s="2"/>
      <c r="H45" s="2"/>
      <c r="I45" s="11"/>
    </row>
    <row r="46" spans="2:11">
      <c r="B46" s="9"/>
      <c r="C46" s="2"/>
      <c r="D46" s="2"/>
      <c r="E46" s="2"/>
      <c r="F46" s="2"/>
      <c r="G46" s="2"/>
      <c r="H46" s="2"/>
      <c r="I46" s="11"/>
    </row>
    <row r="47" spans="2:11" ht="15.75" thickBot="1">
      <c r="B47" s="19"/>
      <c r="C47" s="10"/>
      <c r="D47" s="10"/>
      <c r="E47" s="10"/>
      <c r="F47" s="10"/>
      <c r="G47" s="10"/>
      <c r="H47" s="10"/>
      <c r="I47" s="20"/>
    </row>
  </sheetData>
  <mergeCells count="11">
    <mergeCell ref="C34:D34"/>
    <mergeCell ref="G33:H33"/>
    <mergeCell ref="G34:H34"/>
    <mergeCell ref="B3:I3"/>
    <mergeCell ref="B5:I5"/>
    <mergeCell ref="B2:I2"/>
    <mergeCell ref="B6:I6"/>
    <mergeCell ref="C31:D31"/>
    <mergeCell ref="G31:H31"/>
    <mergeCell ref="C33:D33"/>
    <mergeCell ref="D4:G4"/>
  </mergeCells>
  <pageMargins left="0.25" right="0.25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8"/>
  <sheetViews>
    <sheetView topLeftCell="B16" workbookViewId="0">
      <selection activeCell="N10" sqref="N10"/>
    </sheetView>
  </sheetViews>
  <sheetFormatPr baseColWidth="10" defaultRowHeight="1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>
      <c r="B1" s="120"/>
      <c r="C1" s="121"/>
      <c r="D1" s="121"/>
      <c r="E1" s="121"/>
      <c r="F1" s="121"/>
      <c r="G1" s="121"/>
      <c r="H1" s="122"/>
    </row>
    <row r="2" spans="2:11">
      <c r="B2" s="123" t="s">
        <v>29</v>
      </c>
      <c r="C2" s="124"/>
      <c r="D2" s="124"/>
      <c r="E2" s="124"/>
      <c r="F2" s="124"/>
      <c r="G2" s="124"/>
      <c r="H2" s="125"/>
    </row>
    <row r="3" spans="2:11">
      <c r="B3" s="129" t="s">
        <v>67</v>
      </c>
      <c r="C3" s="130"/>
      <c r="D3" s="130"/>
      <c r="E3" s="130"/>
      <c r="F3" s="130"/>
      <c r="G3" s="130"/>
      <c r="H3" s="131"/>
    </row>
    <row r="4" spans="2:11">
      <c r="B4" s="123" t="s">
        <v>69</v>
      </c>
      <c r="C4" s="124"/>
      <c r="D4" s="124"/>
      <c r="E4" s="124"/>
      <c r="F4" s="124"/>
      <c r="G4" s="124"/>
      <c r="H4" s="125"/>
    </row>
    <row r="5" spans="2:11" ht="15.75" thickBot="1">
      <c r="B5" s="126"/>
      <c r="C5" s="127"/>
      <c r="D5" s="127"/>
      <c r="E5" s="127"/>
      <c r="F5" s="127"/>
      <c r="G5" s="127"/>
      <c r="H5" s="128"/>
    </row>
    <row r="6" spans="2:11" ht="15.75" customHeight="1" thickBot="1">
      <c r="J6" s="2"/>
      <c r="K6" s="2"/>
    </row>
    <row r="7" spans="2:11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>
      <c r="B8" s="9"/>
      <c r="C8" s="2"/>
      <c r="D8" s="2"/>
      <c r="E8" s="2"/>
      <c r="F8" s="2"/>
      <c r="G8" s="2"/>
      <c r="H8" s="11"/>
      <c r="J8" s="2"/>
    </row>
    <row r="9" spans="2:11" ht="15.75" thickBot="1">
      <c r="B9" s="30" t="s">
        <v>70</v>
      </c>
      <c r="C9" s="31"/>
      <c r="D9" s="31"/>
      <c r="E9" s="10"/>
      <c r="F9" s="10"/>
      <c r="G9" s="10"/>
      <c r="H9" s="29">
        <v>139562.98000000001</v>
      </c>
      <c r="J9" s="2"/>
    </row>
    <row r="10" spans="2:11" ht="15.75" thickBot="1"/>
    <row r="11" spans="2:11" ht="15" customHeight="1">
      <c r="B11" s="118" t="s">
        <v>0</v>
      </c>
      <c r="C11" s="119"/>
      <c r="D11" s="119"/>
      <c r="E11" s="35"/>
      <c r="F11" s="36"/>
      <c r="G11" s="36"/>
      <c r="H11" s="37">
        <f>F12+F17+F31+F25</f>
        <v>971716.67999999993</v>
      </c>
    </row>
    <row r="12" spans="2:11">
      <c r="B12" s="44" t="s">
        <v>5</v>
      </c>
      <c r="C12" s="2"/>
      <c r="D12" s="2"/>
      <c r="E12" s="3"/>
      <c r="F12" s="28">
        <f>SUM(E13:E15)</f>
        <v>25321</v>
      </c>
      <c r="G12" s="2"/>
      <c r="H12" s="11"/>
    </row>
    <row r="13" spans="2:11" ht="12" customHeight="1">
      <c r="B13" s="9" t="s">
        <v>6</v>
      </c>
      <c r="C13" s="2"/>
      <c r="D13" s="2"/>
      <c r="E13" s="6">
        <v>24029</v>
      </c>
      <c r="F13" s="3"/>
      <c r="G13" s="2"/>
      <c r="H13" s="11"/>
    </row>
    <row r="14" spans="2:11" ht="12" customHeight="1">
      <c r="B14" s="9" t="s">
        <v>7</v>
      </c>
      <c r="C14" s="2"/>
      <c r="D14" s="2"/>
      <c r="E14" s="3">
        <v>1292</v>
      </c>
      <c r="F14" s="3"/>
      <c r="G14" s="2"/>
      <c r="H14" s="11"/>
    </row>
    <row r="15" spans="2:11" ht="12" customHeight="1">
      <c r="B15" s="9" t="s">
        <v>8</v>
      </c>
      <c r="C15" s="2"/>
      <c r="D15" s="2"/>
      <c r="E15" s="1"/>
      <c r="F15" s="3"/>
      <c r="G15" s="2"/>
      <c r="H15" s="11"/>
    </row>
    <row r="16" spans="2:11" ht="12.75" customHeight="1">
      <c r="B16" s="9"/>
      <c r="C16" s="2"/>
      <c r="D16" s="2"/>
      <c r="E16" s="3"/>
      <c r="F16" s="3"/>
      <c r="G16" s="2"/>
      <c r="H16" s="11"/>
    </row>
    <row r="17" spans="2:8">
      <c r="B17" s="44" t="s">
        <v>9</v>
      </c>
      <c r="C17" s="2"/>
      <c r="D17" s="2"/>
      <c r="E17" s="3"/>
      <c r="F17" s="1">
        <f>SUM(E18:E21)</f>
        <v>402038.33</v>
      </c>
      <c r="G17" s="2"/>
      <c r="H17" s="11"/>
    </row>
    <row r="18" spans="2:8" ht="12" customHeight="1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>
      <c r="B19" s="9" t="s">
        <v>44</v>
      </c>
      <c r="C19" s="2"/>
      <c r="D19" s="2"/>
      <c r="E19" s="3">
        <v>99859.44</v>
      </c>
      <c r="F19" s="3"/>
      <c r="G19" s="2"/>
      <c r="H19" s="11"/>
    </row>
    <row r="20" spans="2:8" ht="12" customHeight="1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>
      <c r="B22" s="9" t="s">
        <v>47</v>
      </c>
      <c r="C22" s="2"/>
      <c r="D22" s="2"/>
      <c r="E22" s="3"/>
      <c r="F22" s="3"/>
      <c r="G22" s="2"/>
      <c r="H22" s="11"/>
    </row>
    <row r="23" spans="2:8" ht="12" customHeight="1">
      <c r="B23" s="9"/>
      <c r="C23" s="2"/>
      <c r="D23" s="2"/>
      <c r="E23" s="3"/>
      <c r="F23" s="3"/>
      <c r="G23" s="2"/>
      <c r="H23" s="11"/>
    </row>
    <row r="24" spans="2:8" ht="12" customHeight="1">
      <c r="B24" s="38" t="s">
        <v>48</v>
      </c>
      <c r="C24" s="2"/>
      <c r="D24" s="2"/>
      <c r="E24" s="3"/>
      <c r="F24" s="3"/>
      <c r="G24" s="2"/>
      <c r="H24" s="11"/>
    </row>
    <row r="25" spans="2:8" ht="12" customHeight="1">
      <c r="B25" s="9" t="s">
        <v>49</v>
      </c>
      <c r="C25" s="2"/>
      <c r="D25" s="2"/>
      <c r="F25" s="3">
        <v>500000</v>
      </c>
      <c r="G25" s="2"/>
      <c r="H25" s="11"/>
    </row>
    <row r="26" spans="2:8" ht="12" customHeight="1">
      <c r="B26" s="9"/>
      <c r="C26" s="2"/>
      <c r="D26" s="2"/>
      <c r="E26" s="3"/>
      <c r="F26" s="3"/>
      <c r="G26" s="2"/>
      <c r="H26" s="11"/>
    </row>
    <row r="27" spans="2:8" ht="12" customHeight="1">
      <c r="B27" s="9" t="s">
        <v>28</v>
      </c>
      <c r="C27" s="2"/>
      <c r="D27" s="2"/>
      <c r="E27" s="3"/>
      <c r="F27" s="3"/>
      <c r="G27" s="2"/>
      <c r="H27" s="11"/>
    </row>
    <row r="28" spans="2:8" ht="12" customHeight="1">
      <c r="B28" s="9" t="s">
        <v>50</v>
      </c>
      <c r="C28" s="2"/>
      <c r="D28" s="2"/>
      <c r="E28" s="3"/>
      <c r="F28" s="3"/>
      <c r="G28" s="2"/>
      <c r="H28" s="11"/>
    </row>
    <row r="29" spans="2:8" ht="12" customHeight="1">
      <c r="B29" s="9"/>
      <c r="C29" s="2"/>
      <c r="D29" s="2"/>
      <c r="E29" s="3"/>
      <c r="F29" s="3"/>
      <c r="G29" s="2"/>
      <c r="H29" s="11"/>
    </row>
    <row r="30" spans="2:8" ht="15" customHeight="1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>
      <c r="B31" s="9"/>
      <c r="C31" s="2"/>
      <c r="D31" s="2"/>
      <c r="E31" s="3"/>
      <c r="F31" s="3">
        <f>SUM(E32:E34)</f>
        <v>44357.35</v>
      </c>
      <c r="G31" s="2"/>
      <c r="H31" s="11"/>
    </row>
    <row r="32" spans="2:8" ht="12" customHeight="1">
      <c r="B32" s="9" t="s">
        <v>71</v>
      </c>
      <c r="C32" s="2"/>
      <c r="D32" s="2"/>
      <c r="E32" s="6">
        <v>11626.58</v>
      </c>
      <c r="F32" s="3"/>
      <c r="G32" s="2"/>
      <c r="H32" s="11"/>
    </row>
    <row r="33" spans="2:9" ht="12" customHeight="1">
      <c r="B33" s="9" t="s">
        <v>72</v>
      </c>
      <c r="C33" s="2"/>
      <c r="D33" s="2"/>
      <c r="E33" s="3">
        <v>32730</v>
      </c>
      <c r="F33" s="3"/>
      <c r="G33" s="2"/>
      <c r="H33" s="11"/>
    </row>
    <row r="34" spans="2:9" ht="12" customHeight="1">
      <c r="B34" s="50" t="s">
        <v>53</v>
      </c>
      <c r="C34" s="2"/>
      <c r="D34" s="2"/>
      <c r="E34" s="1">
        <v>0.77</v>
      </c>
      <c r="F34" s="3"/>
      <c r="G34" s="2"/>
      <c r="H34" s="11"/>
    </row>
    <row r="35" spans="2:9" ht="12" customHeight="1" thickBot="1">
      <c r="B35" s="39"/>
      <c r="C35" s="10"/>
      <c r="D35" s="10"/>
      <c r="E35" s="55"/>
      <c r="F35" s="40"/>
      <c r="G35" s="10"/>
      <c r="H35" s="20"/>
    </row>
    <row r="36" spans="2:9" ht="12" customHeight="1" thickBot="1">
      <c r="B36" s="34"/>
      <c r="C36" s="2"/>
      <c r="D36" s="2"/>
      <c r="E36" s="3"/>
      <c r="F36" s="3"/>
      <c r="G36" s="2"/>
      <c r="H36" s="2"/>
    </row>
    <row r="37" spans="2:9" ht="15" customHeight="1">
      <c r="B37" s="118" t="s">
        <v>1</v>
      </c>
      <c r="C37" s="119"/>
      <c r="D37" s="119"/>
      <c r="E37" s="21"/>
      <c r="F37" s="21"/>
      <c r="G37" s="41"/>
      <c r="H37" s="37">
        <f>SUM(E41:F48)</f>
        <v>893619.10000000009</v>
      </c>
    </row>
    <row r="38" spans="2:9" ht="12" customHeight="1">
      <c r="B38" s="42"/>
      <c r="C38" s="5"/>
      <c r="D38" s="5"/>
      <c r="E38" s="2"/>
      <c r="F38" s="2"/>
      <c r="G38" s="2"/>
      <c r="H38" s="11"/>
    </row>
    <row r="39" spans="2:9" ht="12" customHeight="1">
      <c r="B39" s="42"/>
      <c r="C39" s="5"/>
      <c r="D39" s="5"/>
      <c r="E39" s="114" t="s">
        <v>54</v>
      </c>
      <c r="F39" s="114"/>
      <c r="G39" s="2"/>
      <c r="H39" s="11"/>
    </row>
    <row r="40" spans="2:9" ht="15" customHeight="1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>
      <c r="B42" s="9" t="s">
        <v>14</v>
      </c>
      <c r="C42" s="2"/>
      <c r="D42" s="2"/>
      <c r="E42" s="3">
        <v>28933.439999999999</v>
      </c>
      <c r="F42" s="51">
        <v>29804.54</v>
      </c>
      <c r="G42" s="2"/>
      <c r="H42" s="11"/>
    </row>
    <row r="43" spans="2:9" ht="12" customHeight="1">
      <c r="B43" s="9" t="s">
        <v>15</v>
      </c>
      <c r="C43" s="2"/>
      <c r="D43" s="2"/>
      <c r="E43" s="3"/>
      <c r="F43" s="58">
        <v>24653.279999999999</v>
      </c>
      <c r="G43" s="2"/>
      <c r="H43" s="11"/>
      <c r="I43" s="53"/>
    </row>
    <row r="44" spans="2:9" ht="12" customHeight="1">
      <c r="B44" s="9" t="s">
        <v>16</v>
      </c>
      <c r="C44" s="2"/>
      <c r="D44" s="2"/>
      <c r="E44" s="3"/>
      <c r="F44" s="6">
        <v>64201.24</v>
      </c>
      <c r="G44" s="2"/>
      <c r="H44" s="11"/>
    </row>
    <row r="45" spans="2:9" ht="12" customHeight="1">
      <c r="B45" s="9" t="s">
        <v>37</v>
      </c>
      <c r="C45" s="2"/>
      <c r="D45" s="2"/>
      <c r="E45" s="3"/>
      <c r="F45" s="6">
        <v>3551.33</v>
      </c>
      <c r="G45" s="2"/>
      <c r="H45" s="11"/>
    </row>
    <row r="46" spans="2:9" ht="15" customHeight="1">
      <c r="B46" s="9"/>
      <c r="C46" s="2"/>
      <c r="D46" s="2"/>
      <c r="E46" s="6"/>
      <c r="F46" s="2"/>
      <c r="G46" s="2"/>
      <c r="H46" s="11"/>
    </row>
    <row r="47" spans="2:9" ht="15" customHeight="1">
      <c r="B47" s="38" t="s">
        <v>12</v>
      </c>
      <c r="C47" s="2"/>
      <c r="D47" s="2"/>
      <c r="E47" s="3"/>
      <c r="F47" s="4">
        <v>492229.65</v>
      </c>
      <c r="G47" s="2"/>
      <c r="H47" s="11"/>
    </row>
    <row r="48" spans="2:9" ht="12" customHeight="1">
      <c r="B48" s="9" t="s">
        <v>17</v>
      </c>
      <c r="C48" s="2"/>
      <c r="D48" s="2"/>
      <c r="E48" s="6"/>
      <c r="F48" s="2"/>
      <c r="G48" s="2"/>
      <c r="H48" s="11"/>
    </row>
    <row r="49" spans="2:8" ht="12" customHeight="1">
      <c r="B49" s="9"/>
      <c r="C49" s="2"/>
      <c r="D49" s="2"/>
      <c r="E49" s="3"/>
      <c r="F49" s="2"/>
      <c r="G49" s="2"/>
      <c r="H49" s="11"/>
    </row>
    <row r="50" spans="2:8" ht="12" customHeight="1">
      <c r="B50" s="9" t="s">
        <v>57</v>
      </c>
      <c r="C50" s="2"/>
      <c r="D50" s="2"/>
      <c r="E50" s="3"/>
      <c r="F50" s="2"/>
      <c r="G50" s="2"/>
      <c r="H50" s="11"/>
    </row>
    <row r="51" spans="2:8" ht="12" customHeight="1">
      <c r="B51" s="9" t="s">
        <v>73</v>
      </c>
      <c r="C51" s="2"/>
      <c r="D51" s="2"/>
      <c r="E51" s="3"/>
      <c r="F51" s="2"/>
      <c r="G51" s="2"/>
      <c r="H51" s="60">
        <v>34022.639999999999</v>
      </c>
    </row>
    <row r="52" spans="2:8" ht="11.25" customHeight="1">
      <c r="B52" s="9" t="s">
        <v>80</v>
      </c>
      <c r="C52" s="2"/>
      <c r="D52" s="2"/>
      <c r="E52" s="3"/>
      <c r="F52" s="2"/>
      <c r="G52" s="2"/>
      <c r="H52" s="74">
        <v>300</v>
      </c>
    </row>
    <row r="53" spans="2:8" ht="15.75" thickBot="1">
      <c r="B53" s="61" t="s">
        <v>74</v>
      </c>
      <c r="C53" s="10"/>
      <c r="D53" s="10"/>
      <c r="E53" s="10"/>
      <c r="F53" s="62"/>
      <c r="G53" s="63"/>
      <c r="H53" s="64">
        <f>+H9+H11-H37-H51-H52</f>
        <v>183337.91999999981</v>
      </c>
    </row>
    <row r="54" spans="2:8" ht="15.75" thickBot="1">
      <c r="B54" s="65"/>
      <c r="C54" s="2"/>
      <c r="D54" s="2"/>
      <c r="E54" s="2"/>
      <c r="F54" s="43"/>
      <c r="G54" s="32"/>
      <c r="H54" s="32"/>
    </row>
    <row r="55" spans="2:8">
      <c r="B55" s="17"/>
      <c r="C55" s="66" t="s">
        <v>2</v>
      </c>
      <c r="D55" s="21"/>
      <c r="E55" s="21"/>
      <c r="F55" s="67"/>
      <c r="G55" s="41"/>
      <c r="H55" s="68"/>
    </row>
    <row r="56" spans="2:8">
      <c r="B56" s="24" t="s">
        <v>60</v>
      </c>
      <c r="C56" s="2"/>
      <c r="D56" s="2"/>
      <c r="E56" s="2"/>
      <c r="F56" s="6">
        <v>25301</v>
      </c>
      <c r="G56" s="32"/>
      <c r="H56" s="47">
        <f>SUM(F56:F57)</f>
        <v>200589.51</v>
      </c>
    </row>
    <row r="57" spans="2:8">
      <c r="B57" s="24" t="s">
        <v>61</v>
      </c>
      <c r="C57" s="2" t="s">
        <v>62</v>
      </c>
      <c r="D57" s="2"/>
      <c r="E57" s="2"/>
      <c r="F57" s="43">
        <f>SUM(E58:E63)</f>
        <v>175288.51</v>
      </c>
      <c r="G57" s="32"/>
      <c r="H57" s="47"/>
    </row>
    <row r="58" spans="2:8">
      <c r="B58" s="24"/>
      <c r="C58" s="2">
        <v>153236382</v>
      </c>
      <c r="D58" s="2"/>
      <c r="E58" s="6">
        <v>2051.37</v>
      </c>
      <c r="F58" s="43"/>
      <c r="G58" s="32"/>
      <c r="H58" s="47"/>
    </row>
    <row r="59" spans="2:8">
      <c r="B59" s="24"/>
      <c r="C59" s="2">
        <v>188006962</v>
      </c>
      <c r="D59" s="2" t="s">
        <v>63</v>
      </c>
      <c r="E59" s="6">
        <v>152284.06</v>
      </c>
      <c r="F59" s="43"/>
      <c r="G59" s="32"/>
      <c r="H59" s="47"/>
    </row>
    <row r="60" spans="2:8">
      <c r="B60" s="24"/>
      <c r="C60" s="2">
        <v>172440954</v>
      </c>
      <c r="D60" s="2" t="s">
        <v>64</v>
      </c>
      <c r="E60" s="6"/>
      <c r="F60" s="43"/>
      <c r="G60" s="32"/>
      <c r="H60" s="47"/>
    </row>
    <row r="61" spans="2:8">
      <c r="B61" s="24"/>
      <c r="C61" s="2"/>
      <c r="D61" s="2"/>
      <c r="E61" s="6"/>
      <c r="F61" s="43"/>
      <c r="G61" s="32"/>
      <c r="H61" s="47"/>
    </row>
    <row r="62" spans="2:8">
      <c r="B62" s="38"/>
      <c r="C62" s="2" t="s">
        <v>11</v>
      </c>
      <c r="D62" s="2"/>
      <c r="E62" s="6"/>
      <c r="F62" s="43"/>
      <c r="G62" s="32"/>
      <c r="H62" s="47"/>
    </row>
    <row r="63" spans="2:8">
      <c r="B63" s="38"/>
      <c r="C63" s="34">
        <v>178457689</v>
      </c>
      <c r="D63" s="2"/>
      <c r="E63" s="80">
        <v>20953.080000000002</v>
      </c>
      <c r="F63" s="43"/>
      <c r="G63" s="32"/>
      <c r="H63" s="47"/>
    </row>
    <row r="64" spans="2:8" ht="14.25" customHeight="1">
      <c r="B64" s="9"/>
      <c r="C64" s="2"/>
      <c r="D64" s="2"/>
      <c r="E64" s="2"/>
      <c r="F64" s="2"/>
      <c r="G64" s="2"/>
      <c r="H64" s="11"/>
    </row>
    <row r="65" spans="2:10">
      <c r="B65" s="115" t="s">
        <v>31</v>
      </c>
      <c r="C65" s="116"/>
      <c r="D65" s="116"/>
      <c r="E65" s="2"/>
      <c r="F65" s="116" t="s">
        <v>35</v>
      </c>
      <c r="G65" s="116"/>
      <c r="H65" s="117"/>
    </row>
    <row r="66" spans="2:10">
      <c r="B66" s="9"/>
      <c r="C66" s="2"/>
      <c r="D66" s="2"/>
      <c r="E66" s="2"/>
      <c r="F66" s="116"/>
      <c r="G66" s="116"/>
      <c r="H66" s="117"/>
    </row>
    <row r="67" spans="2:10">
      <c r="B67" s="115" t="s">
        <v>33</v>
      </c>
      <c r="C67" s="116"/>
      <c r="D67" s="116"/>
      <c r="E67" s="2"/>
      <c r="F67" s="116" t="s">
        <v>32</v>
      </c>
      <c r="G67" s="116"/>
      <c r="H67" s="117"/>
    </row>
    <row r="68" spans="2:10">
      <c r="B68" s="115" t="s">
        <v>34</v>
      </c>
      <c r="C68" s="116"/>
      <c r="D68" s="116"/>
      <c r="E68" s="2"/>
      <c r="F68" s="116" t="s">
        <v>36</v>
      </c>
      <c r="G68" s="116"/>
      <c r="H68" s="117"/>
    </row>
    <row r="69" spans="2:10" ht="15.75" thickBot="1">
      <c r="B69" s="19"/>
      <c r="C69" s="48"/>
      <c r="D69" s="10"/>
      <c r="E69" s="10"/>
      <c r="F69" s="48"/>
      <c r="G69" s="10"/>
      <c r="H69" s="20"/>
    </row>
    <row r="70" spans="2:10">
      <c r="B70" s="2"/>
      <c r="C70" s="46"/>
      <c r="D70" s="2"/>
      <c r="E70" s="2"/>
      <c r="F70" s="46"/>
      <c r="G70" s="2"/>
      <c r="H70" s="2"/>
    </row>
    <row r="71" spans="2:10">
      <c r="B71" s="33"/>
      <c r="C71" s="2"/>
      <c r="D71" s="2"/>
      <c r="E71" s="2"/>
      <c r="F71" s="2"/>
      <c r="G71" s="2"/>
      <c r="H71" s="2"/>
    </row>
    <row r="72" spans="2:10">
      <c r="B72" s="2"/>
      <c r="C72" s="2"/>
      <c r="D72" s="2"/>
      <c r="E72" s="2"/>
      <c r="F72" s="2"/>
      <c r="G72" s="2"/>
      <c r="H72" s="2"/>
    </row>
    <row r="73" spans="2:10">
      <c r="B73" s="2"/>
      <c r="C73" s="2"/>
      <c r="D73" s="2"/>
      <c r="E73" s="2"/>
      <c r="F73" s="2"/>
      <c r="G73" s="2"/>
      <c r="H73" s="2"/>
      <c r="J73" s="2"/>
    </row>
    <row r="74" spans="2:10">
      <c r="B74" s="2"/>
      <c r="C74" s="2"/>
      <c r="D74" s="2"/>
      <c r="E74" s="2"/>
      <c r="F74" s="2"/>
      <c r="G74" s="2"/>
      <c r="H74" s="2"/>
    </row>
    <row r="75" spans="2:10">
      <c r="B75" s="2"/>
      <c r="C75" s="2"/>
      <c r="D75" s="2"/>
      <c r="E75" s="2"/>
      <c r="F75" s="2"/>
      <c r="G75" s="2"/>
      <c r="H75" s="2"/>
    </row>
    <row r="76" spans="2:10">
      <c r="B76" s="2"/>
      <c r="C76" s="2"/>
      <c r="D76" s="2"/>
      <c r="E76" s="2"/>
      <c r="F76" s="2"/>
      <c r="G76" s="2"/>
      <c r="H76" s="2"/>
    </row>
    <row r="77" spans="2:10">
      <c r="B77" s="2"/>
      <c r="C77" s="2"/>
      <c r="D77" s="2"/>
      <c r="E77" s="2"/>
      <c r="F77" s="2"/>
      <c r="G77" s="2"/>
      <c r="H77" s="2"/>
    </row>
    <row r="78" spans="2:10">
      <c r="B78" s="2"/>
      <c r="C78" s="2"/>
      <c r="D78" s="2"/>
      <c r="E78" s="2"/>
      <c r="F78" s="2"/>
      <c r="G78" s="2"/>
      <c r="H78" s="2"/>
    </row>
  </sheetData>
  <mergeCells count="15">
    <mergeCell ref="B68:D68"/>
    <mergeCell ref="F68:H68"/>
    <mergeCell ref="B37:D37"/>
    <mergeCell ref="E39:F39"/>
    <mergeCell ref="B65:D65"/>
    <mergeCell ref="F65:H65"/>
    <mergeCell ref="F66:H66"/>
    <mergeCell ref="B67:D67"/>
    <mergeCell ref="F67:H67"/>
    <mergeCell ref="B11:D11"/>
    <mergeCell ref="B1:H1"/>
    <mergeCell ref="B2:H2"/>
    <mergeCell ref="B3:H3"/>
    <mergeCell ref="B4:H4"/>
    <mergeCell ref="B5:H5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topLeftCell="A13" workbookViewId="0">
      <selection activeCell="E10" sqref="E10"/>
    </sheetView>
  </sheetViews>
  <sheetFormatPr baseColWidth="10" defaultRowHeight="1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/>
    <row r="2" spans="2:11">
      <c r="B2" s="120"/>
      <c r="C2" s="121"/>
      <c r="D2" s="121"/>
      <c r="E2" s="121"/>
      <c r="F2" s="121"/>
      <c r="G2" s="121"/>
      <c r="H2" s="122"/>
    </row>
    <row r="3" spans="2:11">
      <c r="B3" s="123" t="s">
        <v>30</v>
      </c>
      <c r="C3" s="124"/>
      <c r="D3" s="124"/>
      <c r="E3" s="124"/>
      <c r="F3" s="124"/>
      <c r="G3" s="124"/>
      <c r="H3" s="125"/>
    </row>
    <row r="4" spans="2:11">
      <c r="B4" s="129" t="s">
        <v>67</v>
      </c>
      <c r="C4" s="130"/>
      <c r="D4" s="130"/>
      <c r="E4" s="130"/>
      <c r="F4" s="130"/>
      <c r="G4" s="130"/>
      <c r="H4" s="131"/>
    </row>
    <row r="5" spans="2:11">
      <c r="B5" s="123" t="s">
        <v>75</v>
      </c>
      <c r="C5" s="124"/>
      <c r="D5" s="124"/>
      <c r="E5" s="124"/>
      <c r="F5" s="124"/>
      <c r="G5" s="124"/>
      <c r="H5" s="125"/>
    </row>
    <row r="6" spans="2:11" ht="15.75" thickBot="1">
      <c r="B6" s="126"/>
      <c r="C6" s="127"/>
      <c r="D6" s="127"/>
      <c r="E6" s="127"/>
      <c r="F6" s="127"/>
      <c r="G6" s="127"/>
      <c r="H6" s="128"/>
    </row>
    <row r="7" spans="2:11" ht="25.5" customHeight="1" thickBot="1">
      <c r="J7" s="2"/>
      <c r="K7" s="2"/>
    </row>
    <row r="8" spans="2:11" ht="19.5" customHeight="1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/>
    <row r="11" spans="2:11">
      <c r="B11" s="17"/>
      <c r="C11" s="21"/>
      <c r="D11" s="21"/>
      <c r="E11" s="21"/>
      <c r="F11" s="21"/>
      <c r="G11" s="21"/>
      <c r="H11" s="18"/>
    </row>
    <row r="12" spans="2:11">
      <c r="B12" s="9"/>
      <c r="C12" s="2"/>
      <c r="D12" s="2"/>
      <c r="E12" s="2"/>
      <c r="F12" s="2"/>
      <c r="G12" s="2"/>
      <c r="H12" s="11"/>
    </row>
    <row r="13" spans="2:11">
      <c r="B13" s="9"/>
      <c r="C13" s="49" t="s">
        <v>27</v>
      </c>
      <c r="D13" s="143" t="s">
        <v>26</v>
      </c>
      <c r="E13" s="143"/>
      <c r="F13" s="143" t="s">
        <v>24</v>
      </c>
      <c r="G13" s="143"/>
      <c r="H13" s="11"/>
    </row>
    <row r="14" spans="2:11">
      <c r="B14" s="9"/>
      <c r="C14" s="72">
        <v>1</v>
      </c>
      <c r="D14" s="132" t="s">
        <v>25</v>
      </c>
      <c r="E14" s="132"/>
      <c r="F14" s="140">
        <f>'MAYO 1'!F12</f>
        <v>25321</v>
      </c>
      <c r="G14" s="140"/>
      <c r="H14" s="11"/>
    </row>
    <row r="15" spans="2:11">
      <c r="B15" s="9"/>
      <c r="C15" s="72">
        <v>2</v>
      </c>
      <c r="D15" s="148" t="s">
        <v>9</v>
      </c>
      <c r="E15" s="148"/>
      <c r="F15" s="141">
        <f>ABRIL!F17</f>
        <v>402038.33</v>
      </c>
      <c r="G15" s="142"/>
      <c r="H15" s="11"/>
    </row>
    <row r="16" spans="2:11">
      <c r="B16" s="9"/>
      <c r="C16" s="81"/>
      <c r="D16" s="144" t="s">
        <v>76</v>
      </c>
      <c r="E16" s="145"/>
      <c r="F16" s="146">
        <v>500000</v>
      </c>
      <c r="G16" s="147"/>
      <c r="H16" s="11"/>
    </row>
    <row r="17" spans="1:8">
      <c r="B17" s="9"/>
      <c r="C17" s="72">
        <v>3</v>
      </c>
      <c r="D17" s="149" t="s">
        <v>10</v>
      </c>
      <c r="E17" s="149"/>
      <c r="F17" s="141">
        <f>'MAYO 1'!F31</f>
        <v>44357.35</v>
      </c>
      <c r="G17" s="142"/>
      <c r="H17" s="11"/>
    </row>
    <row r="18" spans="1:8">
      <c r="B18" s="9"/>
      <c r="C18" s="72">
        <v>4</v>
      </c>
      <c r="D18" s="132" t="s">
        <v>18</v>
      </c>
      <c r="E18" s="132"/>
      <c r="F18" s="133"/>
      <c r="G18" s="134"/>
      <c r="H18" s="11"/>
    </row>
    <row r="19" spans="1:8">
      <c r="B19" s="9"/>
      <c r="C19" s="135" t="s">
        <v>20</v>
      </c>
      <c r="D19" s="136"/>
      <c r="E19" s="137"/>
      <c r="F19" s="138">
        <f>SUM(F14:G18)</f>
        <v>971716.68</v>
      </c>
      <c r="G19" s="139"/>
      <c r="H19" s="11"/>
    </row>
    <row r="20" spans="1:8">
      <c r="B20" s="9"/>
      <c r="C20" s="2"/>
      <c r="D20" s="2"/>
      <c r="E20" s="2"/>
      <c r="F20" s="2"/>
      <c r="G20" s="2"/>
      <c r="H20" s="11"/>
    </row>
    <row r="21" spans="1:8">
      <c r="B21" s="9"/>
      <c r="C21" s="2"/>
      <c r="D21" s="2"/>
      <c r="E21" s="2"/>
      <c r="F21" s="2"/>
      <c r="G21" s="2"/>
      <c r="H21" s="11"/>
    </row>
    <row r="22" spans="1:8">
      <c r="B22" s="9"/>
      <c r="C22" s="2"/>
      <c r="D22" s="2"/>
      <c r="E22" s="2"/>
      <c r="F22" s="2"/>
      <c r="G22" s="2"/>
      <c r="H22" s="11"/>
    </row>
    <row r="23" spans="1:8">
      <c r="B23" s="9"/>
      <c r="C23" s="2"/>
      <c r="D23" s="2"/>
      <c r="E23" s="2"/>
      <c r="F23" s="2"/>
      <c r="G23" s="2"/>
      <c r="H23" s="11"/>
    </row>
    <row r="24" spans="1:8">
      <c r="A24" s="2"/>
      <c r="B24" s="9"/>
      <c r="C24" s="2"/>
      <c r="D24" s="2"/>
      <c r="E24" s="2"/>
      <c r="F24" s="2"/>
      <c r="G24" s="2"/>
      <c r="H24" s="11"/>
    </row>
    <row r="25" spans="1:8">
      <c r="A25" s="2"/>
      <c r="B25" s="9"/>
      <c r="C25" s="2"/>
      <c r="D25" s="2"/>
      <c r="E25" s="2"/>
      <c r="F25" s="2"/>
      <c r="G25" s="2"/>
      <c r="H25" s="11"/>
    </row>
    <row r="26" spans="1:8">
      <c r="A26" s="2"/>
      <c r="B26" s="9"/>
      <c r="C26" s="45"/>
      <c r="D26" s="2"/>
      <c r="E26" s="2"/>
      <c r="F26" s="45"/>
      <c r="G26" s="2"/>
      <c r="H26" s="11"/>
    </row>
    <row r="27" spans="1:8">
      <c r="A27" s="2"/>
      <c r="B27" s="9"/>
      <c r="C27" s="2"/>
      <c r="D27" s="2"/>
      <c r="E27" s="2"/>
      <c r="F27" s="2"/>
      <c r="G27" s="2"/>
      <c r="H27" s="11"/>
    </row>
    <row r="28" spans="1:8">
      <c r="A28" s="2"/>
      <c r="B28" s="9"/>
      <c r="C28" s="45"/>
      <c r="D28" s="2"/>
      <c r="E28" s="2"/>
      <c r="F28" s="45"/>
      <c r="G28" s="2"/>
      <c r="H28" s="11"/>
    </row>
    <row r="29" spans="1:8">
      <c r="A29" s="2"/>
      <c r="B29" s="9"/>
      <c r="C29" s="45"/>
      <c r="D29" s="2"/>
      <c r="E29" s="2"/>
      <c r="F29" s="45"/>
      <c r="G29" s="2"/>
      <c r="H29" s="11"/>
    </row>
    <row r="30" spans="1:8">
      <c r="A30" s="2"/>
      <c r="B30" s="9"/>
      <c r="C30" s="45"/>
      <c r="D30" s="2"/>
      <c r="E30" s="2"/>
      <c r="F30" s="45"/>
      <c r="G30" s="2"/>
      <c r="H30" s="11"/>
    </row>
    <row r="31" spans="1:8" ht="15.75" thickBot="1">
      <c r="A31" s="2"/>
      <c r="B31" s="19"/>
      <c r="C31" s="48"/>
      <c r="D31" s="10"/>
      <c r="E31" s="10"/>
      <c r="F31" s="48"/>
      <c r="G31" s="10"/>
      <c r="H31" s="20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0" ht="15.75" thickBot="1">
      <c r="A33" s="2"/>
      <c r="B33" s="2"/>
      <c r="C33" s="2"/>
      <c r="D33" s="2"/>
      <c r="E33" s="2"/>
      <c r="F33" s="2"/>
      <c r="G33" s="2"/>
      <c r="H33" s="2"/>
    </row>
    <row r="34" spans="1:10">
      <c r="B34" s="26"/>
      <c r="C34" s="21"/>
      <c r="D34" s="21"/>
      <c r="E34" s="21"/>
      <c r="F34" s="21"/>
      <c r="G34" s="21"/>
      <c r="H34" s="18"/>
    </row>
    <row r="35" spans="1:10">
      <c r="B35" s="9"/>
      <c r="C35" s="2"/>
      <c r="D35" s="2"/>
      <c r="E35" s="2"/>
      <c r="F35" s="2"/>
      <c r="G35" s="2"/>
      <c r="H35" s="11"/>
    </row>
    <row r="36" spans="1:10">
      <c r="B36" s="9"/>
      <c r="C36" s="2"/>
      <c r="D36" s="2"/>
      <c r="E36" s="2"/>
      <c r="F36" s="2"/>
      <c r="G36" s="2"/>
      <c r="H36" s="11"/>
      <c r="J36" s="2"/>
    </row>
    <row r="37" spans="1:10">
      <c r="B37" s="9"/>
      <c r="C37" s="2"/>
      <c r="D37" s="2"/>
      <c r="E37" s="2"/>
      <c r="F37" s="2"/>
      <c r="G37" s="2"/>
      <c r="H37" s="11"/>
    </row>
    <row r="38" spans="1:10">
      <c r="B38" s="9"/>
      <c r="C38" s="2"/>
      <c r="D38" s="2"/>
      <c r="E38" s="2"/>
      <c r="F38" s="2"/>
      <c r="G38" s="2"/>
      <c r="H38" s="11"/>
    </row>
    <row r="39" spans="1:10">
      <c r="B39" s="9"/>
      <c r="C39" s="2"/>
      <c r="D39" s="2"/>
      <c r="E39" s="2"/>
      <c r="F39" s="2"/>
      <c r="G39" s="2"/>
      <c r="H39" s="11"/>
    </row>
    <row r="40" spans="1:10">
      <c r="B40" s="9"/>
      <c r="C40" s="2"/>
      <c r="D40" s="2"/>
      <c r="E40" s="2"/>
      <c r="F40" s="2"/>
      <c r="G40" s="2"/>
      <c r="H40" s="11"/>
    </row>
    <row r="41" spans="1:10">
      <c r="B41" s="9"/>
      <c r="C41" s="2"/>
      <c r="D41" s="2"/>
      <c r="E41" s="2"/>
      <c r="F41" s="2"/>
      <c r="G41" s="2"/>
      <c r="H41" s="11"/>
    </row>
    <row r="42" spans="1:10" ht="15.75" thickBot="1">
      <c r="B42" s="19"/>
      <c r="C42" s="10"/>
      <c r="D42" s="10"/>
      <c r="E42" s="10"/>
      <c r="F42" s="10"/>
      <c r="G42" s="10"/>
      <c r="H42" s="20"/>
    </row>
  </sheetData>
  <mergeCells count="19">
    <mergeCell ref="D18:E18"/>
    <mergeCell ref="F18:G18"/>
    <mergeCell ref="C19:E19"/>
    <mergeCell ref="F19:G19"/>
    <mergeCell ref="D14:E14"/>
    <mergeCell ref="F14:G14"/>
    <mergeCell ref="D15:E15"/>
    <mergeCell ref="F15:G15"/>
    <mergeCell ref="D17:E17"/>
    <mergeCell ref="F17:G17"/>
    <mergeCell ref="D13:E13"/>
    <mergeCell ref="F13:G13"/>
    <mergeCell ref="D16:E16"/>
    <mergeCell ref="F16:G16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8"/>
  <sheetViews>
    <sheetView tabSelected="1" workbookViewId="0">
      <selection activeCell="K8" sqref="K8"/>
    </sheetView>
  </sheetViews>
  <sheetFormatPr baseColWidth="10" defaultRowHeight="1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/>
    <row r="2" spans="2:12">
      <c r="B2" s="120"/>
      <c r="C2" s="121"/>
      <c r="D2" s="121"/>
      <c r="E2" s="121"/>
      <c r="F2" s="121"/>
      <c r="G2" s="121"/>
      <c r="H2" s="121"/>
      <c r="I2" s="122"/>
    </row>
    <row r="3" spans="2:12">
      <c r="B3" s="123" t="s">
        <v>30</v>
      </c>
      <c r="C3" s="124"/>
      <c r="D3" s="124"/>
      <c r="E3" s="124"/>
      <c r="F3" s="124"/>
      <c r="G3" s="124"/>
      <c r="H3" s="124"/>
      <c r="I3" s="125"/>
    </row>
    <row r="4" spans="2:12">
      <c r="B4" s="12"/>
      <c r="C4" s="73"/>
      <c r="D4" s="114" t="s">
        <v>67</v>
      </c>
      <c r="E4" s="114"/>
      <c r="F4" s="114"/>
      <c r="G4" s="114"/>
      <c r="H4" s="73"/>
      <c r="I4" s="13"/>
    </row>
    <row r="5" spans="2:12">
      <c r="B5" s="123" t="s">
        <v>79</v>
      </c>
      <c r="C5" s="124"/>
      <c r="D5" s="124"/>
      <c r="E5" s="124"/>
      <c r="F5" s="124"/>
      <c r="G5" s="124"/>
      <c r="H5" s="124"/>
      <c r="I5" s="125"/>
    </row>
    <row r="6" spans="2:12">
      <c r="B6" s="123"/>
      <c r="C6" s="124"/>
      <c r="D6" s="124"/>
      <c r="E6" s="124"/>
      <c r="F6" s="124"/>
      <c r="G6" s="124"/>
      <c r="H6" s="124"/>
      <c r="I6" s="125"/>
    </row>
    <row r="7" spans="2:12" ht="15.75" thickBot="1">
      <c r="B7" s="69"/>
      <c r="C7" s="70"/>
      <c r="D7" s="70"/>
      <c r="E7" s="70"/>
      <c r="F7" s="70"/>
      <c r="G7" s="70"/>
      <c r="H7" s="70"/>
      <c r="I7" s="71"/>
      <c r="K7" s="2"/>
      <c r="L7" s="2"/>
    </row>
    <row r="8" spans="2:12" ht="15.75" customHeight="1" thickBot="1">
      <c r="K8" s="2"/>
      <c r="L8" s="2"/>
    </row>
    <row r="9" spans="2:12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>
      <c r="B11" s="19" t="s">
        <v>38</v>
      </c>
      <c r="C11" s="55">
        <f>'MAYO 1'!H9</f>
        <v>139562.98000000001</v>
      </c>
      <c r="D11" s="10"/>
      <c r="E11" s="10"/>
      <c r="F11" s="10"/>
      <c r="G11" s="10"/>
      <c r="H11" s="54"/>
      <c r="I11" s="20"/>
      <c r="K11" s="2"/>
    </row>
    <row r="12" spans="2:12" ht="15.75" thickBot="1">
      <c r="K12" s="2"/>
    </row>
    <row r="13" spans="2:12">
      <c r="B13" s="17"/>
      <c r="C13" s="21"/>
      <c r="D13" s="21"/>
      <c r="E13" s="21"/>
      <c r="F13" s="21"/>
      <c r="G13" s="21"/>
      <c r="H13" s="21"/>
      <c r="I13" s="18"/>
    </row>
    <row r="14" spans="2:12">
      <c r="B14" s="22" t="s">
        <v>0</v>
      </c>
      <c r="C14" s="23"/>
      <c r="D14" s="2"/>
      <c r="E14" s="28">
        <f>MAYO2!F19</f>
        <v>971716.68</v>
      </c>
      <c r="F14" s="2"/>
      <c r="H14" s="6"/>
      <c r="I14" s="11"/>
    </row>
    <row r="15" spans="2:12">
      <c r="B15" s="22"/>
      <c r="C15" s="23"/>
      <c r="D15" s="2"/>
      <c r="E15" s="6"/>
      <c r="F15" s="2"/>
      <c r="H15" s="6"/>
      <c r="I15" s="11"/>
    </row>
    <row r="16" spans="2:12">
      <c r="B16" s="27" t="s">
        <v>19</v>
      </c>
      <c r="C16" s="2"/>
      <c r="D16" s="2"/>
      <c r="E16" s="6"/>
      <c r="F16" s="2"/>
      <c r="G16" s="6">
        <f>E14</f>
        <v>971716.68</v>
      </c>
      <c r="H16" s="2"/>
      <c r="I16" s="11"/>
    </row>
    <row r="17" spans="2:12">
      <c r="B17" s="9"/>
      <c r="C17" s="2"/>
      <c r="D17" s="2"/>
      <c r="E17" s="6"/>
      <c r="F17" s="2"/>
      <c r="G17" s="2"/>
      <c r="H17" s="2"/>
      <c r="I17" s="11"/>
    </row>
    <row r="18" spans="2:12">
      <c r="B18" s="22" t="s">
        <v>1</v>
      </c>
      <c r="C18" s="23"/>
      <c r="D18" s="2"/>
      <c r="E18" s="6"/>
      <c r="F18" s="2"/>
      <c r="G18" s="2"/>
      <c r="H18" s="2"/>
      <c r="I18" s="11"/>
    </row>
    <row r="19" spans="2:12">
      <c r="B19" s="9"/>
      <c r="C19" s="2" t="s">
        <v>2</v>
      </c>
      <c r="D19" s="2"/>
      <c r="E19" s="6">
        <v>401389.45</v>
      </c>
      <c r="F19" s="6"/>
      <c r="G19" s="2"/>
      <c r="H19" s="2"/>
      <c r="I19" s="11"/>
    </row>
    <row r="20" spans="2:12">
      <c r="B20" s="9"/>
      <c r="C20" s="2" t="s">
        <v>11</v>
      </c>
      <c r="D20" s="2"/>
      <c r="E20" s="6">
        <f>'MAYO 1'!F47</f>
        <v>492229.65</v>
      </c>
      <c r="F20" s="3"/>
      <c r="G20" s="2"/>
      <c r="H20" s="2"/>
      <c r="I20" s="11"/>
    </row>
    <row r="21" spans="2:12">
      <c r="B21" s="9"/>
      <c r="C21" s="2" t="s">
        <v>77</v>
      </c>
      <c r="D21" s="2"/>
      <c r="E21" s="6">
        <f>'MAYO 1'!H51</f>
        <v>34022.639999999999</v>
      </c>
      <c r="F21" s="3"/>
      <c r="G21" s="2"/>
      <c r="H21" s="6"/>
      <c r="I21" s="11"/>
    </row>
    <row r="22" spans="2:12">
      <c r="B22" s="9"/>
      <c r="C22" s="34" t="s">
        <v>78</v>
      </c>
      <c r="D22" s="2"/>
      <c r="E22" s="6">
        <v>300</v>
      </c>
      <c r="F22" s="3"/>
      <c r="G22" s="2"/>
      <c r="H22" s="6"/>
      <c r="I22" s="11"/>
    </row>
    <row r="23" spans="2:12">
      <c r="B23" s="27" t="s">
        <v>3</v>
      </c>
      <c r="C23" s="23"/>
      <c r="D23" s="23"/>
      <c r="E23" s="6"/>
      <c r="F23" s="2"/>
      <c r="G23" s="56">
        <f>SUM(E19:E22)</f>
        <v>927941.74000000011</v>
      </c>
      <c r="I23" s="11"/>
      <c r="L23" s="2"/>
    </row>
    <row r="24" spans="2:12">
      <c r="B24" s="22"/>
      <c r="C24" s="23"/>
      <c r="D24" s="23"/>
      <c r="E24" s="6"/>
      <c r="F24" s="2"/>
      <c r="G24" s="7"/>
      <c r="H24" s="2"/>
      <c r="I24" s="11"/>
      <c r="L24" s="2"/>
    </row>
    <row r="25" spans="2:12">
      <c r="B25" s="9"/>
      <c r="C25" s="2"/>
      <c r="D25" s="2"/>
      <c r="E25" s="6"/>
      <c r="F25" s="2"/>
      <c r="G25" s="2"/>
      <c r="H25" s="2"/>
      <c r="I25" s="11"/>
    </row>
    <row r="26" spans="2:12" ht="15.75" thickBot="1">
      <c r="B26" s="24" t="s">
        <v>4</v>
      </c>
      <c r="C26" s="2"/>
      <c r="D26" s="2"/>
      <c r="E26" s="2"/>
      <c r="F26" s="2"/>
      <c r="G26" s="57">
        <f>C11+G16-G23</f>
        <v>183337.92000000004</v>
      </c>
      <c r="H26" s="7"/>
      <c r="I26" s="11"/>
    </row>
    <row r="27" spans="2:12" ht="15.75" thickTop="1">
      <c r="B27" s="9"/>
      <c r="C27" s="2"/>
      <c r="D27" s="2"/>
      <c r="E27" s="2"/>
      <c r="F27" s="2"/>
      <c r="G27" s="2"/>
      <c r="H27" s="2"/>
      <c r="I27" s="11"/>
    </row>
    <row r="28" spans="2:12">
      <c r="B28" s="9"/>
      <c r="C28" s="2"/>
      <c r="D28" s="2"/>
      <c r="E28" s="2"/>
      <c r="F28" s="2"/>
      <c r="G28" s="2"/>
      <c r="H28" s="2"/>
      <c r="I28" s="11"/>
    </row>
    <row r="29" spans="2:12">
      <c r="B29" s="9"/>
      <c r="C29" s="2"/>
      <c r="D29" s="2"/>
      <c r="E29" s="2"/>
      <c r="F29" s="2"/>
      <c r="G29" s="2"/>
      <c r="H29" s="2"/>
      <c r="I29" s="11"/>
    </row>
    <row r="30" spans="2:12">
      <c r="B30" s="9"/>
      <c r="C30" s="2"/>
      <c r="D30" s="2"/>
      <c r="E30" s="2"/>
      <c r="F30" s="2"/>
      <c r="G30" s="2"/>
      <c r="H30" s="2"/>
      <c r="I30" s="11"/>
    </row>
    <row r="31" spans="2:12">
      <c r="B31" s="9"/>
      <c r="C31" s="2"/>
      <c r="D31" s="2"/>
      <c r="E31" s="2"/>
      <c r="F31" s="2"/>
      <c r="G31" s="2"/>
      <c r="H31" s="2"/>
      <c r="I31" s="11"/>
    </row>
    <row r="32" spans="2:12">
      <c r="B32" s="9"/>
      <c r="C32" s="114" t="s">
        <v>21</v>
      </c>
      <c r="D32" s="114"/>
      <c r="E32" s="2"/>
      <c r="F32" s="2"/>
      <c r="G32" s="114" t="s">
        <v>22</v>
      </c>
      <c r="H32" s="114"/>
      <c r="I32" s="11"/>
    </row>
    <row r="33" spans="2:11" ht="15.75" thickBot="1">
      <c r="B33" s="9"/>
      <c r="C33" s="10"/>
      <c r="D33" s="10"/>
      <c r="E33" s="2"/>
      <c r="F33" s="2"/>
      <c r="G33" s="10"/>
      <c r="H33" s="10"/>
      <c r="I33" s="11"/>
    </row>
    <row r="34" spans="2:11">
      <c r="B34" s="9"/>
      <c r="C34" s="114" t="s">
        <v>33</v>
      </c>
      <c r="D34" s="114"/>
      <c r="E34" s="2"/>
      <c r="F34" s="2"/>
      <c r="G34" s="114" t="s">
        <v>39</v>
      </c>
      <c r="H34" s="114"/>
      <c r="I34" s="11"/>
    </row>
    <row r="35" spans="2:11">
      <c r="B35" s="9"/>
      <c r="C35" s="130" t="s">
        <v>34</v>
      </c>
      <c r="D35" s="130"/>
      <c r="E35" s="2"/>
      <c r="F35" s="2"/>
      <c r="G35" s="130" t="s">
        <v>40</v>
      </c>
      <c r="H35" s="130"/>
      <c r="I35" s="11"/>
    </row>
    <row r="36" spans="2:11">
      <c r="B36" s="9"/>
      <c r="C36" s="25"/>
      <c r="D36" s="2"/>
      <c r="E36" s="2"/>
      <c r="F36" s="2"/>
      <c r="G36" s="2"/>
      <c r="H36" s="2"/>
      <c r="I36" s="11"/>
    </row>
    <row r="37" spans="2:11">
      <c r="B37" s="9"/>
      <c r="C37" s="25"/>
      <c r="D37" s="2"/>
      <c r="E37" s="2"/>
      <c r="F37" s="2"/>
      <c r="G37" s="2"/>
      <c r="H37" s="2"/>
      <c r="I37" s="11"/>
      <c r="K37" s="2"/>
    </row>
    <row r="38" spans="2:11" ht="15.75" thickBot="1">
      <c r="B38" s="19"/>
      <c r="C38" s="10"/>
      <c r="D38" s="10"/>
      <c r="E38" s="10"/>
      <c r="F38" s="10"/>
      <c r="G38" s="10"/>
      <c r="H38" s="10"/>
      <c r="I38" s="20"/>
      <c r="K38" s="2"/>
    </row>
    <row r="39" spans="2:11" ht="15.75" thickBot="1">
      <c r="K39" s="2"/>
    </row>
    <row r="40" spans="2:11">
      <c r="B40" s="26"/>
      <c r="C40" s="21"/>
      <c r="D40" s="21"/>
      <c r="E40" s="21"/>
      <c r="F40" s="21"/>
      <c r="G40" s="21"/>
      <c r="H40" s="21"/>
      <c r="I40" s="18"/>
    </row>
    <row r="41" spans="2:11">
      <c r="B41" s="9"/>
      <c r="C41" s="2"/>
      <c r="D41" s="2"/>
      <c r="E41" s="2"/>
      <c r="F41" s="2"/>
      <c r="G41" s="2"/>
      <c r="H41" s="2"/>
      <c r="I41" s="11"/>
    </row>
    <row r="42" spans="2:11">
      <c r="B42" s="9"/>
      <c r="C42" s="2"/>
      <c r="D42" s="2"/>
      <c r="E42" s="2"/>
      <c r="F42" s="2"/>
      <c r="G42" s="2"/>
      <c r="H42" s="2"/>
      <c r="I42" s="11"/>
      <c r="K42" s="2"/>
    </row>
    <row r="43" spans="2:11">
      <c r="B43" s="9"/>
      <c r="C43" s="2"/>
      <c r="D43" s="2"/>
      <c r="E43" s="2"/>
      <c r="F43" s="2"/>
      <c r="G43" s="2"/>
      <c r="H43" s="2"/>
      <c r="I43" s="11"/>
    </row>
    <row r="44" spans="2:11">
      <c r="B44" s="9"/>
      <c r="C44" s="2"/>
      <c r="D44" s="2"/>
      <c r="E44" s="2"/>
      <c r="F44" s="2"/>
      <c r="G44" s="2"/>
      <c r="H44" s="2"/>
      <c r="I44" s="11"/>
    </row>
    <row r="45" spans="2:11">
      <c r="B45" s="9"/>
      <c r="C45" s="2"/>
      <c r="D45" s="2"/>
      <c r="E45" s="2"/>
      <c r="F45" s="2"/>
      <c r="G45" s="2"/>
      <c r="H45" s="2"/>
      <c r="I45" s="11"/>
    </row>
    <row r="46" spans="2:11">
      <c r="B46" s="9"/>
      <c r="C46" s="2"/>
      <c r="D46" s="2"/>
      <c r="E46" s="2"/>
      <c r="F46" s="2"/>
      <c r="G46" s="2"/>
      <c r="H46" s="2"/>
      <c r="I46" s="11"/>
    </row>
    <row r="47" spans="2:11">
      <c r="B47" s="9"/>
      <c r="C47" s="2"/>
      <c r="D47" s="2"/>
      <c r="E47" s="2"/>
      <c r="F47" s="2"/>
      <c r="G47" s="2"/>
      <c r="H47" s="2"/>
      <c r="I47" s="11"/>
    </row>
    <row r="48" spans="2:11" ht="15.75" thickBot="1">
      <c r="B48" s="19"/>
      <c r="C48" s="10"/>
      <c r="D48" s="10"/>
      <c r="E48" s="10"/>
      <c r="F48" s="10"/>
      <c r="G48" s="10"/>
      <c r="H48" s="10"/>
      <c r="I48" s="20"/>
    </row>
  </sheetData>
  <mergeCells count="11">
    <mergeCell ref="C34:D34"/>
    <mergeCell ref="G34:H34"/>
    <mergeCell ref="C35:D35"/>
    <mergeCell ref="G35:H35"/>
    <mergeCell ref="B2:I2"/>
    <mergeCell ref="B3:I3"/>
    <mergeCell ref="D4:G4"/>
    <mergeCell ref="B5:I5"/>
    <mergeCell ref="B6:I6"/>
    <mergeCell ref="C32:D32"/>
    <mergeCell ref="G32:H32"/>
  </mergeCells>
  <pageMargins left="0.25" right="0.25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78"/>
  <sheetViews>
    <sheetView topLeftCell="B1" workbookViewId="0">
      <selection activeCell="H51" sqref="H51"/>
    </sheetView>
  </sheetViews>
  <sheetFormatPr baseColWidth="10" defaultRowHeight="1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>
      <c r="B1" s="120"/>
      <c r="C1" s="121"/>
      <c r="D1" s="121"/>
      <c r="E1" s="121"/>
      <c r="F1" s="121"/>
      <c r="G1" s="121"/>
      <c r="H1" s="122"/>
    </row>
    <row r="2" spans="2:11">
      <c r="B2" s="123" t="s">
        <v>29</v>
      </c>
      <c r="C2" s="124"/>
      <c r="D2" s="124"/>
      <c r="E2" s="124"/>
      <c r="F2" s="124"/>
      <c r="G2" s="124"/>
      <c r="H2" s="125"/>
    </row>
    <row r="3" spans="2:11">
      <c r="B3" s="129" t="s">
        <v>67</v>
      </c>
      <c r="C3" s="130"/>
      <c r="D3" s="130"/>
      <c r="E3" s="130"/>
      <c r="F3" s="130"/>
      <c r="G3" s="130"/>
      <c r="H3" s="131"/>
    </row>
    <row r="4" spans="2:11">
      <c r="B4" s="123" t="s">
        <v>83</v>
      </c>
      <c r="C4" s="124"/>
      <c r="D4" s="124"/>
      <c r="E4" s="124"/>
      <c r="F4" s="124"/>
      <c r="G4" s="124"/>
      <c r="H4" s="125"/>
    </row>
    <row r="5" spans="2:11" ht="15.75" thickBot="1">
      <c r="B5" s="126"/>
      <c r="C5" s="127"/>
      <c r="D5" s="127"/>
      <c r="E5" s="127"/>
      <c r="F5" s="127"/>
      <c r="G5" s="127"/>
      <c r="H5" s="128"/>
    </row>
    <row r="6" spans="2:11" ht="15.75" customHeight="1" thickBot="1">
      <c r="J6" s="2"/>
      <c r="K6" s="2"/>
    </row>
    <row r="7" spans="2:11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>
      <c r="B8" s="9"/>
      <c r="C8" s="2"/>
      <c r="D8" s="2"/>
      <c r="E8" s="2"/>
      <c r="F8" s="2"/>
      <c r="G8" s="2"/>
      <c r="H8" s="11"/>
      <c r="J8" s="2"/>
    </row>
    <row r="9" spans="2:11" ht="15.75" thickBot="1">
      <c r="B9" s="30" t="s">
        <v>84</v>
      </c>
      <c r="C9" s="31"/>
      <c r="D9" s="31"/>
      <c r="E9" s="10"/>
      <c r="F9" s="10"/>
      <c r="G9" s="10"/>
      <c r="H9" s="29">
        <v>183337.92</v>
      </c>
      <c r="J9" s="2"/>
    </row>
    <row r="10" spans="2:11" ht="15.75" thickBot="1"/>
    <row r="11" spans="2:11" ht="15" customHeight="1">
      <c r="B11" s="118" t="s">
        <v>0</v>
      </c>
      <c r="C11" s="119"/>
      <c r="D11" s="119"/>
      <c r="E11" s="35"/>
      <c r="F11" s="36"/>
      <c r="G11" s="36"/>
      <c r="H11" s="37">
        <f>F12+F17+F31+F25</f>
        <v>451504.13</v>
      </c>
    </row>
    <row r="12" spans="2:11">
      <c r="B12" s="44" t="s">
        <v>5</v>
      </c>
      <c r="C12" s="2"/>
      <c r="D12" s="2"/>
      <c r="E12" s="3"/>
      <c r="F12" s="28">
        <f>SUM(E13:E15)</f>
        <v>6510</v>
      </c>
      <c r="G12" s="2"/>
      <c r="H12" s="11"/>
    </row>
    <row r="13" spans="2:11" ht="12" customHeight="1">
      <c r="B13" s="9" t="s">
        <v>6</v>
      </c>
      <c r="C13" s="2"/>
      <c r="D13" s="2"/>
      <c r="E13" s="6">
        <v>6510</v>
      </c>
      <c r="F13" s="3"/>
      <c r="G13" s="2"/>
      <c r="H13" s="11"/>
    </row>
    <row r="14" spans="2:11" ht="12" customHeight="1">
      <c r="B14" s="9" t="s">
        <v>7</v>
      </c>
      <c r="C14" s="2"/>
      <c r="D14" s="2"/>
      <c r="E14" s="3"/>
      <c r="F14" s="3"/>
      <c r="G14" s="2"/>
      <c r="H14" s="11"/>
    </row>
    <row r="15" spans="2:11" ht="12" customHeight="1">
      <c r="B15" s="9" t="s">
        <v>8</v>
      </c>
      <c r="C15" s="2"/>
      <c r="D15" s="2"/>
      <c r="E15" s="1"/>
      <c r="F15" s="3"/>
      <c r="G15" s="2"/>
      <c r="H15" s="11"/>
    </row>
    <row r="16" spans="2:11" ht="12.75" customHeight="1">
      <c r="B16" s="9"/>
      <c r="C16" s="2"/>
      <c r="D16" s="2"/>
      <c r="E16" s="3"/>
      <c r="F16" s="3"/>
      <c r="G16" s="2"/>
      <c r="H16" s="11"/>
    </row>
    <row r="17" spans="2:8">
      <c r="B17" s="44" t="s">
        <v>9</v>
      </c>
      <c r="C17" s="2"/>
      <c r="D17" s="2"/>
      <c r="E17" s="3"/>
      <c r="F17" s="1">
        <f>SUM(E18:E21)</f>
        <v>402038.33</v>
      </c>
      <c r="G17" s="2"/>
      <c r="H17" s="11"/>
    </row>
    <row r="18" spans="2:8" ht="12" customHeight="1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>
      <c r="B19" s="9" t="s">
        <v>44</v>
      </c>
      <c r="C19" s="2"/>
      <c r="D19" s="2"/>
      <c r="E19" s="3">
        <v>99859.44</v>
      </c>
      <c r="F19" s="3"/>
      <c r="G19" s="2"/>
      <c r="H19" s="11"/>
    </row>
    <row r="20" spans="2:8" ht="12" customHeight="1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>
      <c r="B22" s="9" t="s">
        <v>47</v>
      </c>
      <c r="C22" s="2"/>
      <c r="D22" s="2"/>
      <c r="E22" s="3"/>
      <c r="F22" s="3"/>
      <c r="G22" s="2"/>
      <c r="H22" s="11"/>
    </row>
    <row r="23" spans="2:8" ht="12" customHeight="1">
      <c r="B23" s="9"/>
      <c r="C23" s="2"/>
      <c r="D23" s="2"/>
      <c r="E23" s="3"/>
      <c r="F23" s="3"/>
      <c r="G23" s="2"/>
      <c r="H23" s="11"/>
    </row>
    <row r="24" spans="2:8" ht="12" customHeight="1">
      <c r="B24" s="38" t="s">
        <v>48</v>
      </c>
      <c r="C24" s="2"/>
      <c r="D24" s="2"/>
      <c r="E24" s="3"/>
      <c r="F24" s="3"/>
      <c r="G24" s="2"/>
      <c r="H24" s="11"/>
    </row>
    <row r="25" spans="2:8" ht="12" customHeight="1">
      <c r="B25" s="9" t="s">
        <v>49</v>
      </c>
      <c r="C25" s="2"/>
      <c r="D25" s="2"/>
      <c r="F25" s="3"/>
      <c r="G25" s="2"/>
      <c r="H25" s="11"/>
    </row>
    <row r="26" spans="2:8" ht="12" customHeight="1">
      <c r="B26" s="9"/>
      <c r="C26" s="2"/>
      <c r="D26" s="2"/>
      <c r="E26" s="3"/>
      <c r="F26" s="3"/>
      <c r="G26" s="2"/>
      <c r="H26" s="11"/>
    </row>
    <row r="27" spans="2:8" ht="12" customHeight="1">
      <c r="B27" s="9" t="s">
        <v>28</v>
      </c>
      <c r="C27" s="2"/>
      <c r="D27" s="2"/>
      <c r="E27" s="3"/>
      <c r="F27" s="3"/>
      <c r="G27" s="2"/>
      <c r="H27" s="11"/>
    </row>
    <row r="28" spans="2:8" ht="12" customHeight="1">
      <c r="B28" s="9" t="s">
        <v>50</v>
      </c>
      <c r="C28" s="2"/>
      <c r="D28" s="2"/>
      <c r="E28" s="3"/>
      <c r="F28" s="3"/>
      <c r="G28" s="2"/>
      <c r="H28" s="11"/>
    </row>
    <row r="29" spans="2:8" ht="12" customHeight="1">
      <c r="B29" s="9"/>
      <c r="C29" s="2"/>
      <c r="D29" s="2"/>
      <c r="E29" s="3"/>
      <c r="F29" s="3"/>
      <c r="G29" s="2"/>
      <c r="H29" s="11"/>
    </row>
    <row r="30" spans="2:8" ht="15" customHeight="1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>
      <c r="B31" s="9"/>
      <c r="C31" s="2"/>
      <c r="D31" s="2"/>
      <c r="E31" s="3"/>
      <c r="F31" s="3">
        <f>SUM(E32:E34)</f>
        <v>42955.799999999996</v>
      </c>
      <c r="G31" s="2"/>
      <c r="H31" s="11"/>
    </row>
    <row r="32" spans="2:8" ht="12" customHeight="1">
      <c r="B32" s="9" t="s">
        <v>85</v>
      </c>
      <c r="C32" s="2"/>
      <c r="D32" s="2"/>
      <c r="E32" s="6">
        <v>19834.599999999999</v>
      </c>
      <c r="F32" s="3"/>
      <c r="G32" s="2"/>
      <c r="H32" s="11"/>
    </row>
    <row r="33" spans="2:9" ht="12" customHeight="1">
      <c r="B33" s="9" t="s">
        <v>86</v>
      </c>
      <c r="C33" s="2"/>
      <c r="D33" s="2"/>
      <c r="E33" s="3">
        <v>23120</v>
      </c>
      <c r="F33" s="3"/>
      <c r="G33" s="2"/>
      <c r="H33" s="11"/>
    </row>
    <row r="34" spans="2:9" ht="12" customHeight="1">
      <c r="B34" s="50" t="s">
        <v>53</v>
      </c>
      <c r="C34" s="2"/>
      <c r="D34" s="2"/>
      <c r="E34" s="1">
        <v>1.2</v>
      </c>
      <c r="F34" s="3"/>
      <c r="G34" s="2"/>
      <c r="H34" s="11"/>
    </row>
    <row r="35" spans="2:9" ht="12" customHeight="1" thickBot="1">
      <c r="B35" s="39"/>
      <c r="C35" s="10"/>
      <c r="D35" s="10"/>
      <c r="E35" s="55"/>
      <c r="F35" s="40"/>
      <c r="G35" s="10"/>
      <c r="H35" s="20"/>
    </row>
    <row r="36" spans="2:9" ht="12" customHeight="1" thickBot="1">
      <c r="B36" s="34"/>
      <c r="C36" s="2"/>
      <c r="D36" s="2"/>
      <c r="E36" s="3"/>
      <c r="F36" s="3"/>
      <c r="G36" s="2"/>
      <c r="H36" s="2"/>
    </row>
    <row r="37" spans="2:9" ht="15" customHeight="1">
      <c r="B37" s="118" t="s">
        <v>1</v>
      </c>
      <c r="C37" s="119"/>
      <c r="D37" s="119"/>
      <c r="E37" s="21"/>
      <c r="F37" s="21"/>
      <c r="G37" s="41"/>
      <c r="H37" s="37">
        <f>SUM(E41:F46)</f>
        <v>452380.66000000003</v>
      </c>
    </row>
    <row r="38" spans="2:9" ht="12" customHeight="1">
      <c r="B38" s="42"/>
      <c r="C38" s="5"/>
      <c r="D38" s="5"/>
      <c r="E38" s="2"/>
      <c r="F38" s="2"/>
      <c r="G38" s="2"/>
      <c r="H38" s="11"/>
    </row>
    <row r="39" spans="2:9" ht="12" customHeight="1">
      <c r="B39" s="42"/>
      <c r="C39" s="5"/>
      <c r="D39" s="5"/>
      <c r="E39" s="114" t="s">
        <v>54</v>
      </c>
      <c r="F39" s="114"/>
      <c r="G39" s="2"/>
      <c r="H39" s="11"/>
    </row>
    <row r="40" spans="2:9" ht="15" customHeight="1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>
      <c r="B41" s="9" t="s">
        <v>13</v>
      </c>
      <c r="C41" s="2"/>
      <c r="D41" s="2"/>
      <c r="E41" s="6">
        <v>75926</v>
      </c>
      <c r="F41" s="6">
        <v>208483.24</v>
      </c>
      <c r="G41" s="2"/>
      <c r="H41" s="11"/>
      <c r="I41" s="52"/>
    </row>
    <row r="42" spans="2:9" ht="12" customHeight="1">
      <c r="B42" s="9" t="s">
        <v>14</v>
      </c>
      <c r="C42" s="2"/>
      <c r="E42" s="3">
        <v>28933.439999999999</v>
      </c>
      <c r="F42" s="89">
        <v>61516.57</v>
      </c>
      <c r="G42" s="2"/>
      <c r="H42" s="51"/>
    </row>
    <row r="43" spans="2:9" ht="12" customHeight="1">
      <c r="B43" s="9" t="s">
        <v>15</v>
      </c>
      <c r="C43" s="2"/>
      <c r="D43" s="2"/>
      <c r="E43" s="3"/>
      <c r="F43" s="58">
        <v>14091.52</v>
      </c>
      <c r="G43" s="2"/>
      <c r="H43" s="11"/>
      <c r="I43" s="53"/>
    </row>
    <row r="44" spans="2:9" ht="12" customHeight="1">
      <c r="B44" s="9" t="s">
        <v>16</v>
      </c>
      <c r="C44" s="2"/>
      <c r="D44" s="2"/>
      <c r="E44" s="3"/>
      <c r="F44" s="6">
        <v>63429.89</v>
      </c>
      <c r="G44" s="2"/>
      <c r="H44" s="11"/>
    </row>
    <row r="45" spans="2:9" ht="12" customHeight="1">
      <c r="B45" s="9" t="s">
        <v>37</v>
      </c>
      <c r="C45" s="2"/>
      <c r="D45" s="2"/>
      <c r="E45" s="3"/>
      <c r="F45" s="6"/>
      <c r="G45" s="2"/>
      <c r="H45" s="11"/>
    </row>
    <row r="46" spans="2:9" ht="15" customHeight="1">
      <c r="B46" s="9"/>
      <c r="C46" s="2"/>
      <c r="D46" s="2"/>
      <c r="E46" s="6"/>
      <c r="F46" s="2"/>
      <c r="G46" s="2"/>
      <c r="H46" s="11"/>
    </row>
    <row r="47" spans="2:9" ht="15" customHeight="1">
      <c r="B47" s="38" t="s">
        <v>87</v>
      </c>
      <c r="C47" s="2"/>
      <c r="D47" s="2"/>
      <c r="E47" s="3"/>
      <c r="F47" s="4">
        <v>6000</v>
      </c>
      <c r="G47" s="2"/>
      <c r="H47" s="11"/>
    </row>
    <row r="48" spans="2:9" ht="12" customHeight="1">
      <c r="B48" s="9" t="s">
        <v>17</v>
      </c>
      <c r="C48" s="2"/>
      <c r="D48" s="2"/>
      <c r="E48" s="6"/>
      <c r="F48" s="2"/>
      <c r="G48" s="2"/>
      <c r="H48" s="11"/>
    </row>
    <row r="49" spans="2:8" ht="12" customHeight="1">
      <c r="B49" s="9"/>
      <c r="C49" s="2"/>
      <c r="D49" s="2"/>
      <c r="E49" s="3"/>
      <c r="F49" s="2"/>
      <c r="G49" s="2"/>
      <c r="H49" s="11"/>
    </row>
    <row r="50" spans="2:8" ht="12" customHeight="1">
      <c r="B50" s="9" t="s">
        <v>57</v>
      </c>
      <c r="C50" s="2"/>
      <c r="D50" s="2"/>
      <c r="E50" s="3"/>
      <c r="F50" s="2"/>
      <c r="G50" s="2"/>
      <c r="H50" s="11"/>
    </row>
    <row r="51" spans="2:8" ht="12" customHeight="1">
      <c r="B51" s="9" t="s">
        <v>88</v>
      </c>
      <c r="C51" s="2"/>
      <c r="D51" s="2"/>
      <c r="E51" s="3"/>
      <c r="F51" s="2"/>
      <c r="G51" s="2"/>
      <c r="H51" s="60">
        <v>23120</v>
      </c>
    </row>
    <row r="52" spans="2:8" ht="11.25" customHeight="1">
      <c r="B52" s="9"/>
      <c r="C52" s="2"/>
      <c r="D52" s="2"/>
      <c r="E52" s="3"/>
      <c r="F52" s="2"/>
      <c r="G52" s="2"/>
      <c r="H52" s="74"/>
    </row>
    <row r="53" spans="2:8" ht="15.75" thickBot="1">
      <c r="B53" s="61" t="s">
        <v>74</v>
      </c>
      <c r="C53" s="10"/>
      <c r="D53" s="10"/>
      <c r="E53" s="10"/>
      <c r="F53" s="62"/>
      <c r="G53" s="63"/>
      <c r="H53" s="64">
        <f>+H9+H11-H37-H51-H52-F47</f>
        <v>153341.39000000001</v>
      </c>
    </row>
    <row r="54" spans="2:8" ht="15.75" thickBot="1">
      <c r="B54" s="65"/>
      <c r="C54" s="2"/>
      <c r="D54" s="2"/>
      <c r="E54" s="2"/>
      <c r="F54" s="43"/>
      <c r="G54" s="32"/>
      <c r="H54" s="32"/>
    </row>
    <row r="55" spans="2:8">
      <c r="B55" s="17"/>
      <c r="C55" s="66" t="s">
        <v>2</v>
      </c>
      <c r="D55" s="21"/>
      <c r="E55" s="21"/>
      <c r="F55" s="67"/>
      <c r="G55" s="41"/>
      <c r="H55" s="68"/>
    </row>
    <row r="56" spans="2:8">
      <c r="B56" s="24" t="s">
        <v>60</v>
      </c>
      <c r="C56" s="2"/>
      <c r="D56" s="2"/>
      <c r="E56" s="2"/>
      <c r="F56" s="6">
        <v>8691</v>
      </c>
      <c r="G56" s="32"/>
      <c r="H56" s="47">
        <f>SUM(F56:F57)</f>
        <v>164618.85</v>
      </c>
    </row>
    <row r="57" spans="2:8">
      <c r="B57" s="24" t="s">
        <v>61</v>
      </c>
      <c r="C57" s="2" t="s">
        <v>62</v>
      </c>
      <c r="D57" s="2"/>
      <c r="E57" s="2"/>
      <c r="F57" s="43">
        <f>SUM(E58:E63)</f>
        <v>155927.85</v>
      </c>
      <c r="G57" s="32"/>
      <c r="H57" s="47"/>
    </row>
    <row r="58" spans="2:8">
      <c r="B58" s="24"/>
      <c r="C58" s="2">
        <v>153236382</v>
      </c>
      <c r="D58" s="2"/>
      <c r="E58" s="6">
        <v>29824.45</v>
      </c>
      <c r="F58" s="43"/>
      <c r="G58" s="32"/>
      <c r="H58" s="47"/>
    </row>
    <row r="59" spans="2:8">
      <c r="B59" s="24"/>
      <c r="C59" s="2">
        <v>188006962</v>
      </c>
      <c r="D59" s="2" t="s">
        <v>63</v>
      </c>
      <c r="E59" s="6">
        <v>124397.44</v>
      </c>
      <c r="F59" s="43"/>
      <c r="G59" s="32"/>
      <c r="H59" s="47"/>
    </row>
    <row r="60" spans="2:8">
      <c r="B60" s="24"/>
      <c r="C60" s="2">
        <v>172440954</v>
      </c>
      <c r="D60" s="2" t="s">
        <v>64</v>
      </c>
      <c r="E60" s="6"/>
      <c r="F60" s="43"/>
      <c r="G60" s="32"/>
      <c r="H60" s="47"/>
    </row>
    <row r="61" spans="2:8">
      <c r="B61" s="24"/>
      <c r="C61" s="2"/>
      <c r="D61" s="2"/>
      <c r="E61" s="6"/>
      <c r="F61" s="43"/>
      <c r="G61" s="32"/>
      <c r="H61" s="47"/>
    </row>
    <row r="62" spans="2:8">
      <c r="B62" s="38"/>
      <c r="C62" s="2" t="s">
        <v>11</v>
      </c>
      <c r="D62" s="2"/>
      <c r="E62" s="6"/>
      <c r="F62" s="43"/>
      <c r="G62" s="32"/>
      <c r="H62" s="47"/>
    </row>
    <row r="63" spans="2:8">
      <c r="B63" s="38"/>
      <c r="C63" s="34">
        <v>178457689</v>
      </c>
      <c r="D63" s="2"/>
      <c r="E63" s="80">
        <v>1705.96</v>
      </c>
      <c r="F63" s="43"/>
      <c r="G63" s="32"/>
      <c r="H63" s="47"/>
    </row>
    <row r="64" spans="2:8" ht="14.25" customHeight="1">
      <c r="B64" s="9"/>
      <c r="C64" s="2"/>
      <c r="D64" s="2"/>
      <c r="E64" s="2"/>
      <c r="F64" s="2"/>
      <c r="G64" s="2"/>
      <c r="H64" s="11"/>
    </row>
    <row r="65" spans="2:10">
      <c r="B65" s="115" t="s">
        <v>31</v>
      </c>
      <c r="C65" s="116"/>
      <c r="D65" s="116"/>
      <c r="E65" s="2"/>
      <c r="F65" s="116" t="s">
        <v>35</v>
      </c>
      <c r="G65" s="116"/>
      <c r="H65" s="117"/>
    </row>
    <row r="66" spans="2:10">
      <c r="B66" s="9"/>
      <c r="C66" s="2"/>
      <c r="D66" s="2"/>
      <c r="E66" s="2"/>
      <c r="F66" s="116"/>
      <c r="G66" s="116"/>
      <c r="H66" s="117"/>
    </row>
    <row r="67" spans="2:10">
      <c r="B67" s="115" t="s">
        <v>33</v>
      </c>
      <c r="C67" s="116"/>
      <c r="D67" s="116"/>
      <c r="E67" s="2"/>
      <c r="F67" s="116" t="s">
        <v>32</v>
      </c>
      <c r="G67" s="116"/>
      <c r="H67" s="117"/>
    </row>
    <row r="68" spans="2:10">
      <c r="B68" s="115" t="s">
        <v>34</v>
      </c>
      <c r="C68" s="116"/>
      <c r="D68" s="116"/>
      <c r="E68" s="2"/>
      <c r="F68" s="116" t="s">
        <v>36</v>
      </c>
      <c r="G68" s="116"/>
      <c r="H68" s="117"/>
    </row>
    <row r="69" spans="2:10" ht="15.75" thickBot="1">
      <c r="B69" s="19"/>
      <c r="C69" s="48"/>
      <c r="D69" s="10"/>
      <c r="E69" s="10"/>
      <c r="F69" s="48"/>
      <c r="G69" s="10"/>
      <c r="H69" s="20"/>
    </row>
    <row r="70" spans="2:10">
      <c r="B70" s="2"/>
      <c r="C70" s="46"/>
      <c r="D70" s="2"/>
      <c r="E70" s="2"/>
      <c r="F70" s="46"/>
      <c r="G70" s="2"/>
      <c r="H70" s="2"/>
    </row>
    <row r="71" spans="2:10">
      <c r="B71" s="33"/>
      <c r="C71" s="2"/>
      <c r="D71" s="2"/>
      <c r="E71" s="2"/>
      <c r="F71" s="2"/>
      <c r="G71" s="2"/>
      <c r="H71" s="2"/>
    </row>
    <row r="72" spans="2:10">
      <c r="B72" s="2"/>
      <c r="C72" s="2"/>
      <c r="D72" s="2"/>
      <c r="E72" s="2"/>
      <c r="F72" s="2"/>
      <c r="G72" s="2"/>
      <c r="H72" s="2"/>
    </row>
    <row r="73" spans="2:10">
      <c r="B73" s="2"/>
      <c r="C73" s="2"/>
      <c r="D73" s="2"/>
      <c r="E73" s="2"/>
      <c r="F73" s="2"/>
      <c r="G73" s="2"/>
      <c r="H73" s="2"/>
      <c r="J73" s="2"/>
    </row>
    <row r="74" spans="2:10">
      <c r="B74" s="2"/>
      <c r="C74" s="2"/>
      <c r="D74" s="2"/>
      <c r="E74" s="2"/>
      <c r="F74" s="2"/>
      <c r="G74" s="2"/>
      <c r="H74" s="2"/>
    </row>
    <row r="75" spans="2:10">
      <c r="B75" s="2"/>
      <c r="C75" s="2"/>
      <c r="D75" s="2"/>
      <c r="E75" s="2"/>
      <c r="F75" s="2"/>
      <c r="G75" s="2"/>
      <c r="H75" s="2"/>
    </row>
    <row r="76" spans="2:10">
      <c r="B76" s="2"/>
      <c r="C76" s="2"/>
      <c r="D76" s="2"/>
      <c r="E76" s="2"/>
      <c r="F76" s="2"/>
      <c r="G76" s="2"/>
      <c r="H76" s="2"/>
    </row>
    <row r="77" spans="2:10">
      <c r="B77" s="2"/>
      <c r="C77" s="2"/>
      <c r="D77" s="2"/>
      <c r="E77" s="2"/>
      <c r="F77" s="2"/>
      <c r="G77" s="2"/>
      <c r="H77" s="2"/>
    </row>
    <row r="78" spans="2:10">
      <c r="B78" s="2"/>
      <c r="C78" s="2"/>
      <c r="D78" s="2"/>
      <c r="E78" s="2"/>
      <c r="F78" s="2"/>
      <c r="G78" s="2"/>
      <c r="H78" s="2"/>
    </row>
  </sheetData>
  <mergeCells count="15">
    <mergeCell ref="B68:D68"/>
    <mergeCell ref="F68:H68"/>
    <mergeCell ref="B37:D37"/>
    <mergeCell ref="E39:F39"/>
    <mergeCell ref="B65:D65"/>
    <mergeCell ref="F65:H65"/>
    <mergeCell ref="F66:H66"/>
    <mergeCell ref="B67:D67"/>
    <mergeCell ref="F67:H67"/>
    <mergeCell ref="B11:D11"/>
    <mergeCell ref="B1:H1"/>
    <mergeCell ref="B2:H2"/>
    <mergeCell ref="B3:H3"/>
    <mergeCell ref="B4:H4"/>
    <mergeCell ref="B5:H5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F18" sqref="F18:G18"/>
    </sheetView>
  </sheetViews>
  <sheetFormatPr baseColWidth="10" defaultRowHeight="1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/>
    <row r="2" spans="2:11">
      <c r="B2" s="120"/>
      <c r="C2" s="121"/>
      <c r="D2" s="121"/>
      <c r="E2" s="121"/>
      <c r="F2" s="121"/>
      <c r="G2" s="121"/>
      <c r="H2" s="122"/>
    </row>
    <row r="3" spans="2:11">
      <c r="B3" s="123" t="s">
        <v>30</v>
      </c>
      <c r="C3" s="124"/>
      <c r="D3" s="124"/>
      <c r="E3" s="124"/>
      <c r="F3" s="124"/>
      <c r="G3" s="124"/>
      <c r="H3" s="125"/>
    </row>
    <row r="4" spans="2:11">
      <c r="B4" s="129" t="s">
        <v>67</v>
      </c>
      <c r="C4" s="130"/>
      <c r="D4" s="130"/>
      <c r="E4" s="130"/>
      <c r="F4" s="130"/>
      <c r="G4" s="130"/>
      <c r="H4" s="131"/>
    </row>
    <row r="5" spans="2:11">
      <c r="B5" s="123" t="s">
        <v>82</v>
      </c>
      <c r="C5" s="124"/>
      <c r="D5" s="124"/>
      <c r="E5" s="124"/>
      <c r="F5" s="124"/>
      <c r="G5" s="124"/>
      <c r="H5" s="125"/>
    </row>
    <row r="6" spans="2:11" ht="15.75" thickBot="1">
      <c r="B6" s="126"/>
      <c r="C6" s="127"/>
      <c r="D6" s="127"/>
      <c r="E6" s="127"/>
      <c r="F6" s="127"/>
      <c r="G6" s="127"/>
      <c r="H6" s="128"/>
    </row>
    <row r="7" spans="2:11" ht="25.5" customHeight="1" thickBot="1">
      <c r="J7" s="2"/>
      <c r="K7" s="2"/>
    </row>
    <row r="8" spans="2:11" ht="19.5" customHeight="1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/>
    <row r="11" spans="2:11">
      <c r="B11" s="17"/>
      <c r="C11" s="21"/>
      <c r="D11" s="21"/>
      <c r="E11" s="21"/>
      <c r="F11" s="21"/>
      <c r="G11" s="21"/>
      <c r="H11" s="18"/>
    </row>
    <row r="12" spans="2:11">
      <c r="B12" s="9"/>
      <c r="C12" s="2"/>
      <c r="D12" s="2"/>
      <c r="E12" s="2"/>
      <c r="F12" s="2"/>
      <c r="G12" s="2"/>
      <c r="H12" s="11"/>
    </row>
    <row r="13" spans="2:11">
      <c r="B13" s="9"/>
      <c r="C13" s="49" t="s">
        <v>27</v>
      </c>
      <c r="D13" s="143" t="s">
        <v>26</v>
      </c>
      <c r="E13" s="143"/>
      <c r="F13" s="143" t="s">
        <v>24</v>
      </c>
      <c r="G13" s="143"/>
      <c r="H13" s="11"/>
    </row>
    <row r="14" spans="2:11">
      <c r="B14" s="9"/>
      <c r="C14" s="79">
        <v>1</v>
      </c>
      <c r="D14" s="132" t="s">
        <v>25</v>
      </c>
      <c r="E14" s="132"/>
      <c r="F14" s="140">
        <f>junio!F12</f>
        <v>6510</v>
      </c>
      <c r="G14" s="140"/>
      <c r="H14" s="11"/>
    </row>
    <row r="15" spans="2:11">
      <c r="B15" s="9"/>
      <c r="C15" s="79">
        <v>2</v>
      </c>
      <c r="D15" s="148" t="s">
        <v>9</v>
      </c>
      <c r="E15" s="148"/>
      <c r="F15" s="141">
        <f>ABRIL!F17</f>
        <v>402038.33</v>
      </c>
      <c r="G15" s="142"/>
      <c r="H15" s="11"/>
    </row>
    <row r="16" spans="2:11">
      <c r="B16" s="9"/>
      <c r="C16" s="82"/>
      <c r="D16" s="144" t="s">
        <v>76</v>
      </c>
      <c r="E16" s="145"/>
      <c r="F16" s="146"/>
      <c r="G16" s="147"/>
      <c r="H16" s="11"/>
    </row>
    <row r="17" spans="1:8">
      <c r="B17" s="9"/>
      <c r="C17" s="79">
        <v>3</v>
      </c>
      <c r="D17" s="149" t="s">
        <v>10</v>
      </c>
      <c r="E17" s="149"/>
      <c r="F17" s="141">
        <f>junio!F31</f>
        <v>42955.799999999996</v>
      </c>
      <c r="G17" s="142"/>
      <c r="H17" s="11"/>
    </row>
    <row r="18" spans="1:8">
      <c r="B18" s="9"/>
      <c r="C18" s="79">
        <v>4</v>
      </c>
      <c r="D18" s="132" t="s">
        <v>18</v>
      </c>
      <c r="E18" s="132"/>
      <c r="F18" s="133"/>
      <c r="G18" s="134"/>
      <c r="H18" s="11"/>
    </row>
    <row r="19" spans="1:8">
      <c r="B19" s="9"/>
      <c r="C19" s="135" t="s">
        <v>20</v>
      </c>
      <c r="D19" s="136"/>
      <c r="E19" s="137"/>
      <c r="F19" s="138">
        <f>SUM(F14:G18)</f>
        <v>451504.13</v>
      </c>
      <c r="G19" s="139"/>
      <c r="H19" s="11"/>
    </row>
    <row r="20" spans="1:8">
      <c r="B20" s="9"/>
      <c r="C20" s="2"/>
      <c r="D20" s="2"/>
      <c r="E20" s="2"/>
      <c r="F20" s="2"/>
      <c r="G20" s="2"/>
      <c r="H20" s="11"/>
    </row>
    <row r="21" spans="1:8">
      <c r="B21" s="9"/>
      <c r="C21" s="2"/>
      <c r="D21" s="2"/>
      <c r="E21" s="2"/>
      <c r="F21" s="2"/>
      <c r="G21" s="2"/>
      <c r="H21" s="11"/>
    </row>
    <row r="22" spans="1:8">
      <c r="B22" s="9"/>
      <c r="C22" s="2"/>
      <c r="D22" s="2"/>
      <c r="E22" s="2"/>
      <c r="F22" s="2"/>
      <c r="G22" s="2"/>
      <c r="H22" s="11"/>
    </row>
    <row r="23" spans="1:8">
      <c r="B23" s="9"/>
      <c r="C23" s="2"/>
      <c r="D23" s="2"/>
      <c r="E23" s="2"/>
      <c r="F23" s="2"/>
      <c r="G23" s="2"/>
      <c r="H23" s="11"/>
    </row>
    <row r="24" spans="1:8">
      <c r="A24" s="2"/>
      <c r="B24" s="9"/>
      <c r="C24" s="2"/>
      <c r="D24" s="2"/>
      <c r="E24" s="2"/>
      <c r="F24" s="2"/>
      <c r="G24" s="2"/>
      <c r="H24" s="11"/>
    </row>
    <row r="25" spans="1:8">
      <c r="A25" s="2"/>
      <c r="B25" s="9"/>
      <c r="C25" s="2"/>
      <c r="D25" s="2"/>
      <c r="E25" s="2"/>
      <c r="F25" s="2"/>
      <c r="G25" s="2"/>
      <c r="H25" s="11"/>
    </row>
    <row r="26" spans="1:8">
      <c r="A26" s="2"/>
      <c r="B26" s="9"/>
      <c r="C26" s="45"/>
      <c r="D26" s="2"/>
      <c r="E26" s="2"/>
      <c r="F26" s="45"/>
      <c r="G26" s="2"/>
      <c r="H26" s="11"/>
    </row>
    <row r="27" spans="1:8">
      <c r="A27" s="2"/>
      <c r="B27" s="9"/>
      <c r="C27" s="2"/>
      <c r="D27" s="2"/>
      <c r="E27" s="2"/>
      <c r="F27" s="2"/>
      <c r="G27" s="2"/>
      <c r="H27" s="11"/>
    </row>
    <row r="28" spans="1:8">
      <c r="A28" s="2"/>
      <c r="B28" s="9"/>
      <c r="C28" s="45"/>
      <c r="D28" s="2"/>
      <c r="E28" s="2"/>
      <c r="F28" s="45"/>
      <c r="G28" s="2"/>
      <c r="H28" s="11"/>
    </row>
    <row r="29" spans="1:8">
      <c r="A29" s="2"/>
      <c r="B29" s="9"/>
      <c r="C29" s="45"/>
      <c r="D29" s="2"/>
      <c r="E29" s="2"/>
      <c r="F29" s="45"/>
      <c r="G29" s="2"/>
      <c r="H29" s="11"/>
    </row>
    <row r="30" spans="1:8">
      <c r="A30" s="2"/>
      <c r="B30" s="9"/>
      <c r="C30" s="45"/>
      <c r="D30" s="2"/>
      <c r="E30" s="2"/>
      <c r="F30" s="45"/>
      <c r="G30" s="2"/>
      <c r="H30" s="11"/>
    </row>
    <row r="31" spans="1:8" ht="15.75" thickBot="1">
      <c r="A31" s="2"/>
      <c r="B31" s="19"/>
      <c r="C31" s="48"/>
      <c r="D31" s="10"/>
      <c r="E31" s="10"/>
      <c r="F31" s="48"/>
      <c r="G31" s="10"/>
      <c r="H31" s="20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0" ht="15.75" thickBot="1">
      <c r="A33" s="2"/>
      <c r="B33" s="2"/>
      <c r="C33" s="2"/>
      <c r="D33" s="2"/>
      <c r="E33" s="2"/>
      <c r="F33" s="2"/>
      <c r="G33" s="2"/>
      <c r="H33" s="2"/>
    </row>
    <row r="34" spans="1:10">
      <c r="B34" s="26"/>
      <c r="C34" s="21"/>
      <c r="D34" s="21"/>
      <c r="E34" s="21"/>
      <c r="F34" s="21"/>
      <c r="G34" s="21"/>
      <c r="H34" s="18"/>
    </row>
    <row r="35" spans="1:10">
      <c r="B35" s="9"/>
      <c r="C35" s="2"/>
      <c r="D35" s="2"/>
      <c r="E35" s="2"/>
      <c r="F35" s="2"/>
      <c r="G35" s="2"/>
      <c r="H35" s="11"/>
    </row>
    <row r="36" spans="1:10">
      <c r="B36" s="9"/>
      <c r="C36" s="2"/>
      <c r="D36" s="2"/>
      <c r="E36" s="2"/>
      <c r="F36" s="2"/>
      <c r="G36" s="2"/>
      <c r="H36" s="11"/>
      <c r="J36" s="2"/>
    </row>
    <row r="37" spans="1:10">
      <c r="B37" s="9"/>
      <c r="C37" s="2"/>
      <c r="D37" s="2"/>
      <c r="E37" s="2"/>
      <c r="F37" s="2"/>
      <c r="G37" s="2"/>
      <c r="H37" s="11"/>
    </row>
    <row r="38" spans="1:10">
      <c r="B38" s="9"/>
      <c r="C38" s="2"/>
      <c r="D38" s="2"/>
      <c r="E38" s="2"/>
      <c r="F38" s="2"/>
      <c r="G38" s="2"/>
      <c r="H38" s="11"/>
    </row>
    <row r="39" spans="1:10">
      <c r="B39" s="9"/>
      <c r="C39" s="2"/>
      <c r="D39" s="2"/>
      <c r="E39" s="2"/>
      <c r="F39" s="2"/>
      <c r="G39" s="2"/>
      <c r="H39" s="11"/>
    </row>
    <row r="40" spans="1:10">
      <c r="B40" s="9"/>
      <c r="C40" s="2"/>
      <c r="D40" s="2"/>
      <c r="E40" s="2"/>
      <c r="F40" s="2"/>
      <c r="G40" s="2"/>
      <c r="H40" s="11"/>
    </row>
    <row r="41" spans="1:10">
      <c r="B41" s="9"/>
      <c r="C41" s="2"/>
      <c r="D41" s="2"/>
      <c r="E41" s="2"/>
      <c r="F41" s="2"/>
      <c r="G41" s="2"/>
      <c r="H41" s="11"/>
    </row>
    <row r="42" spans="1:10" ht="15.75" thickBot="1">
      <c r="B42" s="19"/>
      <c r="C42" s="10"/>
      <c r="D42" s="10"/>
      <c r="E42" s="10"/>
      <c r="F42" s="10"/>
      <c r="G42" s="10"/>
      <c r="H42" s="20"/>
    </row>
  </sheetData>
  <mergeCells count="19">
    <mergeCell ref="D17:E17"/>
    <mergeCell ref="F17:G17"/>
    <mergeCell ref="D18:E18"/>
    <mergeCell ref="F18:G18"/>
    <mergeCell ref="C19:E19"/>
    <mergeCell ref="F19:G19"/>
    <mergeCell ref="D14:E14"/>
    <mergeCell ref="F14:G14"/>
    <mergeCell ref="D15:E15"/>
    <mergeCell ref="F15:G15"/>
    <mergeCell ref="D16:E16"/>
    <mergeCell ref="F16:G16"/>
    <mergeCell ref="D13:E13"/>
    <mergeCell ref="F13:G13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8"/>
  <sheetViews>
    <sheetView topLeftCell="A11" workbookViewId="0">
      <selection activeCell="J26" sqref="J26"/>
    </sheetView>
  </sheetViews>
  <sheetFormatPr baseColWidth="10" defaultRowHeight="1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/>
    <row r="2" spans="2:12">
      <c r="B2" s="120"/>
      <c r="C2" s="121"/>
      <c r="D2" s="121"/>
      <c r="E2" s="121"/>
      <c r="F2" s="121"/>
      <c r="G2" s="121"/>
      <c r="H2" s="121"/>
      <c r="I2" s="122"/>
    </row>
    <row r="3" spans="2:12">
      <c r="B3" s="123" t="s">
        <v>30</v>
      </c>
      <c r="C3" s="124"/>
      <c r="D3" s="124"/>
      <c r="E3" s="124"/>
      <c r="F3" s="124"/>
      <c r="G3" s="124"/>
      <c r="H3" s="124"/>
      <c r="I3" s="125"/>
    </row>
    <row r="4" spans="2:12">
      <c r="B4" s="12"/>
      <c r="C4" s="78"/>
      <c r="D4" s="114" t="s">
        <v>67</v>
      </c>
      <c r="E4" s="114"/>
      <c r="F4" s="114"/>
      <c r="G4" s="114"/>
      <c r="H4" s="78"/>
      <c r="I4" s="13"/>
    </row>
    <row r="5" spans="2:12">
      <c r="B5" s="123" t="s">
        <v>81</v>
      </c>
      <c r="C5" s="124"/>
      <c r="D5" s="124"/>
      <c r="E5" s="124"/>
      <c r="F5" s="124"/>
      <c r="G5" s="124"/>
      <c r="H5" s="124"/>
      <c r="I5" s="125"/>
    </row>
    <row r="6" spans="2:12">
      <c r="B6" s="123"/>
      <c r="C6" s="124"/>
      <c r="D6" s="124"/>
      <c r="E6" s="124"/>
      <c r="F6" s="124"/>
      <c r="G6" s="124"/>
      <c r="H6" s="124"/>
      <c r="I6" s="125"/>
    </row>
    <row r="7" spans="2:12" ht="15.75" thickBot="1">
      <c r="B7" s="75"/>
      <c r="C7" s="76"/>
      <c r="D7" s="76"/>
      <c r="E7" s="76"/>
      <c r="F7" s="76"/>
      <c r="G7" s="76"/>
      <c r="H7" s="76"/>
      <c r="I7" s="77"/>
      <c r="K7" s="2"/>
      <c r="L7" s="2"/>
    </row>
    <row r="8" spans="2:12" ht="15.75" customHeight="1" thickBot="1">
      <c r="K8" s="2"/>
      <c r="L8" s="2"/>
    </row>
    <row r="9" spans="2:12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>
      <c r="B11" s="19" t="s">
        <v>38</v>
      </c>
      <c r="C11" s="55">
        <f>junio!H9</f>
        <v>183337.92</v>
      </c>
      <c r="D11" s="10"/>
      <c r="E11" s="10"/>
      <c r="F11" s="10"/>
      <c r="G11" s="10"/>
      <c r="H11" s="54"/>
      <c r="I11" s="20"/>
      <c r="K11" s="2"/>
    </row>
    <row r="12" spans="2:12" ht="15.75" thickBot="1">
      <c r="K12" s="2"/>
    </row>
    <row r="13" spans="2:12">
      <c r="B13" s="17"/>
      <c r="C13" s="21"/>
      <c r="D13" s="21"/>
      <c r="E13" s="21"/>
      <c r="F13" s="21"/>
      <c r="G13" s="21"/>
      <c r="H13" s="21"/>
      <c r="I13" s="18"/>
    </row>
    <row r="14" spans="2:12">
      <c r="B14" s="22" t="s">
        <v>0</v>
      </c>
      <c r="C14" s="23"/>
      <c r="D14" s="2"/>
      <c r="E14" s="28">
        <f>junio!H11</f>
        <v>451504.13</v>
      </c>
      <c r="F14" s="2"/>
      <c r="H14" s="6"/>
      <c r="I14" s="11"/>
    </row>
    <row r="15" spans="2:12">
      <c r="B15" s="22"/>
      <c r="C15" s="23"/>
      <c r="D15" s="2"/>
      <c r="E15" s="6"/>
      <c r="F15" s="2"/>
      <c r="H15" s="6"/>
      <c r="I15" s="11"/>
    </row>
    <row r="16" spans="2:12">
      <c r="B16" s="27" t="s">
        <v>19</v>
      </c>
      <c r="C16" s="2"/>
      <c r="D16" s="2"/>
      <c r="E16" s="6"/>
      <c r="F16" s="2"/>
      <c r="G16" s="6">
        <f>E14</f>
        <v>451504.13</v>
      </c>
      <c r="H16" s="2"/>
      <c r="I16" s="11"/>
    </row>
    <row r="17" spans="2:12">
      <c r="B17" s="9"/>
      <c r="C17" s="2"/>
      <c r="D17" s="2"/>
      <c r="E17" s="6"/>
      <c r="F17" s="2"/>
      <c r="G17" s="2"/>
      <c r="H17" s="2"/>
      <c r="I17" s="11"/>
    </row>
    <row r="18" spans="2:12">
      <c r="B18" s="22" t="s">
        <v>1</v>
      </c>
      <c r="C18" s="23"/>
      <c r="D18" s="2"/>
      <c r="E18" s="6"/>
      <c r="F18" s="2"/>
      <c r="G18" s="2"/>
      <c r="H18" s="2"/>
      <c r="I18" s="11"/>
    </row>
    <row r="19" spans="2:12">
      <c r="B19" s="9"/>
      <c r="C19" s="2" t="s">
        <v>2</v>
      </c>
      <c r="D19" s="2"/>
      <c r="E19" s="6">
        <f>junio!H37</f>
        <v>452380.66000000003</v>
      </c>
      <c r="F19" s="6"/>
      <c r="G19" s="2"/>
      <c r="H19" s="2"/>
      <c r="I19" s="11"/>
    </row>
    <row r="20" spans="2:12">
      <c r="B20" s="9"/>
      <c r="C20" s="2" t="s">
        <v>11</v>
      </c>
      <c r="D20" s="2"/>
      <c r="E20" s="6">
        <v>6000</v>
      </c>
      <c r="F20" s="3"/>
      <c r="G20" s="2"/>
      <c r="H20" s="2"/>
      <c r="I20" s="11"/>
    </row>
    <row r="21" spans="2:12">
      <c r="B21" s="9"/>
      <c r="C21" s="2" t="s">
        <v>77</v>
      </c>
      <c r="D21" s="2"/>
      <c r="E21" s="6">
        <f>junio!H51</f>
        <v>23120</v>
      </c>
      <c r="F21" s="3"/>
      <c r="G21" s="2"/>
      <c r="H21" s="6"/>
      <c r="I21" s="11"/>
    </row>
    <row r="22" spans="2:12">
      <c r="B22" s="9"/>
      <c r="C22" s="34" t="s">
        <v>78</v>
      </c>
      <c r="D22" s="2"/>
      <c r="E22" s="6"/>
      <c r="F22" s="3"/>
      <c r="G22" s="2"/>
      <c r="H22" s="6"/>
      <c r="I22" s="11"/>
    </row>
    <row r="23" spans="2:12">
      <c r="B23" s="27" t="s">
        <v>3</v>
      </c>
      <c r="C23" s="23"/>
      <c r="D23" s="23"/>
      <c r="E23" s="6"/>
      <c r="F23" s="2"/>
      <c r="G23" s="56">
        <f>SUM(E19:E22)</f>
        <v>481500.66000000003</v>
      </c>
      <c r="I23" s="11"/>
      <c r="L23" s="2"/>
    </row>
    <row r="24" spans="2:12">
      <c r="B24" s="22"/>
      <c r="C24" s="23"/>
      <c r="D24" s="23"/>
      <c r="E24" s="6"/>
      <c r="F24" s="2"/>
      <c r="G24" s="7"/>
      <c r="H24" s="2"/>
      <c r="I24" s="11"/>
      <c r="L24" s="2"/>
    </row>
    <row r="25" spans="2:12">
      <c r="B25" s="9"/>
      <c r="C25" s="2"/>
      <c r="D25" s="2"/>
      <c r="E25" s="6"/>
      <c r="F25" s="2"/>
      <c r="G25" s="2"/>
      <c r="H25" s="2"/>
      <c r="I25" s="11"/>
    </row>
    <row r="26" spans="2:12" ht="15.75" thickBot="1">
      <c r="B26" s="24" t="s">
        <v>4</v>
      </c>
      <c r="C26" s="2"/>
      <c r="D26" s="2"/>
      <c r="E26" s="2"/>
      <c r="F26" s="2"/>
      <c r="G26" s="57">
        <f>C11+G16-G23</f>
        <v>153341.39000000001</v>
      </c>
      <c r="H26" s="7"/>
      <c r="I26" s="11"/>
    </row>
    <row r="27" spans="2:12" ht="15.75" thickTop="1">
      <c r="B27" s="9"/>
      <c r="C27" s="2"/>
      <c r="D27" s="2"/>
      <c r="E27" s="2"/>
      <c r="F27" s="2"/>
      <c r="G27" s="2"/>
      <c r="H27" s="2"/>
      <c r="I27" s="11"/>
    </row>
    <row r="28" spans="2:12">
      <c r="B28" s="9"/>
      <c r="C28" s="2"/>
      <c r="D28" s="2"/>
      <c r="E28" s="2"/>
      <c r="F28" s="2"/>
      <c r="G28" s="2"/>
      <c r="H28" s="2"/>
      <c r="I28" s="11"/>
    </row>
    <row r="29" spans="2:12">
      <c r="B29" s="9"/>
      <c r="C29" s="2"/>
      <c r="D29" s="2"/>
      <c r="E29" s="2"/>
      <c r="F29" s="2"/>
      <c r="G29" s="2"/>
      <c r="H29" s="2"/>
      <c r="I29" s="11"/>
    </row>
    <row r="30" spans="2:12">
      <c r="B30" s="9"/>
      <c r="C30" s="2"/>
      <c r="D30" s="2"/>
      <c r="E30" s="2"/>
      <c r="F30" s="2"/>
      <c r="G30" s="2"/>
      <c r="H30" s="2"/>
      <c r="I30" s="11"/>
    </row>
    <row r="31" spans="2:12">
      <c r="B31" s="9"/>
      <c r="C31" s="2"/>
      <c r="D31" s="2"/>
      <c r="E31" s="2"/>
      <c r="F31" s="2"/>
      <c r="G31" s="2"/>
      <c r="H31" s="2"/>
      <c r="I31" s="11"/>
    </row>
    <row r="32" spans="2:12">
      <c r="B32" s="9"/>
      <c r="C32" s="114" t="s">
        <v>21</v>
      </c>
      <c r="D32" s="114"/>
      <c r="E32" s="2"/>
      <c r="F32" s="2"/>
      <c r="G32" s="114" t="s">
        <v>22</v>
      </c>
      <c r="H32" s="114"/>
      <c r="I32" s="11"/>
    </row>
    <row r="33" spans="2:11" ht="15.75" thickBot="1">
      <c r="B33" s="9"/>
      <c r="C33" s="10"/>
      <c r="D33" s="10"/>
      <c r="E33" s="2"/>
      <c r="F33" s="2"/>
      <c r="G33" s="10"/>
      <c r="H33" s="10"/>
      <c r="I33" s="11"/>
    </row>
    <row r="34" spans="2:11">
      <c r="B34" s="9"/>
      <c r="C34" s="114" t="s">
        <v>33</v>
      </c>
      <c r="D34" s="114"/>
      <c r="E34" s="2"/>
      <c r="F34" s="2"/>
      <c r="G34" s="114" t="s">
        <v>39</v>
      </c>
      <c r="H34" s="114"/>
      <c r="I34" s="11"/>
    </row>
    <row r="35" spans="2:11">
      <c r="B35" s="9"/>
      <c r="C35" s="130" t="s">
        <v>34</v>
      </c>
      <c r="D35" s="130"/>
      <c r="E35" s="2"/>
      <c r="F35" s="2"/>
      <c r="G35" s="130" t="s">
        <v>40</v>
      </c>
      <c r="H35" s="130"/>
      <c r="I35" s="11"/>
    </row>
    <row r="36" spans="2:11">
      <c r="B36" s="9"/>
      <c r="C36" s="25"/>
      <c r="D36" s="2"/>
      <c r="E36" s="2"/>
      <c r="F36" s="2"/>
      <c r="G36" s="2"/>
      <c r="H36" s="2"/>
      <c r="I36" s="11"/>
    </row>
    <row r="37" spans="2:11">
      <c r="B37" s="9"/>
      <c r="C37" s="25"/>
      <c r="D37" s="2"/>
      <c r="E37" s="2"/>
      <c r="F37" s="2"/>
      <c r="G37" s="2"/>
      <c r="H37" s="2"/>
      <c r="I37" s="11"/>
      <c r="K37" s="2"/>
    </row>
    <row r="38" spans="2:11" ht="15.75" thickBot="1">
      <c r="B38" s="19"/>
      <c r="C38" s="10"/>
      <c r="D38" s="10"/>
      <c r="E38" s="10"/>
      <c r="F38" s="10"/>
      <c r="G38" s="10"/>
      <c r="H38" s="10"/>
      <c r="I38" s="20"/>
      <c r="K38" s="2"/>
    </row>
    <row r="39" spans="2:11" ht="15.75" thickBot="1">
      <c r="K39" s="2"/>
    </row>
    <row r="40" spans="2:11">
      <c r="B40" s="26"/>
      <c r="C40" s="21"/>
      <c r="D40" s="21"/>
      <c r="E40" s="21"/>
      <c r="F40" s="21"/>
      <c r="G40" s="21"/>
      <c r="H40" s="21"/>
      <c r="I40" s="18"/>
    </row>
    <row r="41" spans="2:11">
      <c r="B41" s="9"/>
      <c r="C41" s="2"/>
      <c r="D41" s="2"/>
      <c r="E41" s="2"/>
      <c r="F41" s="2"/>
      <c r="G41" s="2"/>
      <c r="H41" s="2"/>
      <c r="I41" s="11"/>
    </row>
    <row r="42" spans="2:11">
      <c r="B42" s="9"/>
      <c r="C42" s="2"/>
      <c r="D42" s="2"/>
      <c r="E42" s="2"/>
      <c r="F42" s="2"/>
      <c r="G42" s="2"/>
      <c r="H42" s="2"/>
      <c r="I42" s="11"/>
      <c r="K42" s="2"/>
    </row>
    <row r="43" spans="2:11">
      <c r="B43" s="9"/>
      <c r="C43" s="2"/>
      <c r="D43" s="2"/>
      <c r="E43" s="2"/>
      <c r="F43" s="2"/>
      <c r="G43" s="2"/>
      <c r="H43" s="2"/>
      <c r="I43" s="11"/>
    </row>
    <row r="44" spans="2:11">
      <c r="B44" s="9"/>
      <c r="C44" s="2"/>
      <c r="D44" s="2"/>
      <c r="E44" s="2"/>
      <c r="F44" s="2"/>
      <c r="G44" s="2"/>
      <c r="H44" s="2"/>
      <c r="I44" s="11"/>
    </row>
    <row r="45" spans="2:11">
      <c r="B45" s="9"/>
      <c r="C45" s="2"/>
      <c r="D45" s="2"/>
      <c r="E45" s="2"/>
      <c r="F45" s="2"/>
      <c r="G45" s="2"/>
      <c r="H45" s="2"/>
      <c r="I45" s="11"/>
    </row>
    <row r="46" spans="2:11">
      <c r="B46" s="9"/>
      <c r="C46" s="2"/>
      <c r="D46" s="2"/>
      <c r="E46" s="2"/>
      <c r="F46" s="2"/>
      <c r="G46" s="2"/>
      <c r="H46" s="2"/>
      <c r="I46" s="11"/>
    </row>
    <row r="47" spans="2:11">
      <c r="B47" s="9"/>
      <c r="C47" s="2"/>
      <c r="D47" s="2"/>
      <c r="E47" s="2"/>
      <c r="F47" s="2"/>
      <c r="G47" s="2"/>
      <c r="H47" s="2"/>
      <c r="I47" s="11"/>
    </row>
    <row r="48" spans="2:11" ht="15.75" thickBot="1">
      <c r="B48" s="19"/>
      <c r="C48" s="10"/>
      <c r="D48" s="10"/>
      <c r="E48" s="10"/>
      <c r="F48" s="10"/>
      <c r="G48" s="10"/>
      <c r="H48" s="10"/>
      <c r="I48" s="20"/>
    </row>
  </sheetData>
  <mergeCells count="11">
    <mergeCell ref="C34:D34"/>
    <mergeCell ref="G34:H34"/>
    <mergeCell ref="C35:D35"/>
    <mergeCell ref="G35:H35"/>
    <mergeCell ref="B2:I2"/>
    <mergeCell ref="B3:I3"/>
    <mergeCell ref="D4:G4"/>
    <mergeCell ref="B5:I5"/>
    <mergeCell ref="B6:I6"/>
    <mergeCell ref="C32:D32"/>
    <mergeCell ref="G32:H32"/>
  </mergeCells>
  <pageMargins left="0.25" right="0.25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ABRIL</vt:lpstr>
      <vt:lpstr>ABRIL </vt:lpstr>
      <vt:lpstr>ABRIL.</vt:lpstr>
      <vt:lpstr>MAYO 1</vt:lpstr>
      <vt:lpstr>MAYO2</vt:lpstr>
      <vt:lpstr>MAYO 3</vt:lpstr>
      <vt:lpstr>junio</vt:lpstr>
      <vt:lpstr>junio1</vt:lpstr>
      <vt:lpstr>junio2</vt:lpstr>
      <vt:lpstr>julio</vt:lpstr>
      <vt:lpstr>juli01</vt:lpstr>
      <vt:lpstr>julio2</vt:lpstr>
      <vt:lpstr>ago</vt:lpstr>
      <vt:lpstr>ago1</vt:lpstr>
      <vt:lpstr>ago2</vt:lpstr>
      <vt:lpstr>sep</vt:lpstr>
      <vt:lpstr>sep1</vt:lpstr>
      <vt:lpstr>sep2</vt:lpstr>
      <vt:lpstr>OCT</vt:lpstr>
      <vt:lpstr>OCT 1</vt:lpstr>
      <vt:lpstr>OCT2</vt:lpstr>
      <vt:lpstr>DIC</vt:lpstr>
      <vt:lpstr>DIC1</vt:lpstr>
      <vt:lpstr>DIC2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GAVIOTA4</cp:lastModifiedBy>
  <cp:lastPrinted>2013-05-08T23:39:52Z</cp:lastPrinted>
  <dcterms:created xsi:type="dcterms:W3CDTF">2011-01-11T19:01:05Z</dcterms:created>
  <dcterms:modified xsi:type="dcterms:W3CDTF">2014-03-18T17:50:21Z</dcterms:modified>
</cp:coreProperties>
</file>